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Reportes\Metales Pesados\2026\"/>
    </mc:Choice>
  </mc:AlternateContent>
  <xr:revisionPtr revIDLastSave="0" documentId="13_ncr:1_{E290DC4C-0917-4297-80F6-8E58959A62FB}" xr6:coauthVersionLast="47" xr6:coauthVersionMax="47" xr10:uidLastSave="{00000000-0000-0000-0000-000000000000}"/>
  <bookViews>
    <workbookView xWindow="-108" yWindow="-108" windowWidth="23256" windowHeight="12456" xr2:uid="{ECC428F5-FDFC-4764-B957-87D553B717AF}"/>
  </bookViews>
  <sheets>
    <sheet name="Metales Pesados 2026" sheetId="1" r:id="rId1"/>
    <sheet name="Resumen" sheetId="3" r:id="rId2"/>
    <sheet name="Trimestral" sheetId="4" r:id="rId3"/>
    <sheet name="Reporte de Avance" sheetId="5" r:id="rId4"/>
    <sheet name="Reporte UE 400" sheetId="6" r:id="rId5"/>
    <sheet name="Meta_2026" sheetId="7" r:id="rId6"/>
    <sheet name="Grafico" sheetId="2" state="hidden" r:id="rId7"/>
  </sheets>
  <definedNames>
    <definedName name="_xlnm._FilterDatabase" localSheetId="0" hidden="1">'Metales Pesados 2026'!$A$6:$I$499</definedName>
    <definedName name="_xlnm._FilterDatabase" localSheetId="1" hidden="1">Resumen!$A$6:$I$499</definedName>
  </definedNames>
  <calcPr calcId="191029"/>
  <pivotCaches>
    <pivotCache cacheId="56" r:id="rId8"/>
    <pivotCache cacheId="6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K54" i="7"/>
  <c r="J54" i="7"/>
  <c r="K22" i="7"/>
  <c r="J22" i="7"/>
  <c r="J23" i="7" s="1"/>
  <c r="K55" i="7" l="1"/>
  <c r="K56" i="7" s="1"/>
  <c r="D12" i="4"/>
  <c r="G11" i="5"/>
  <c r="H11" i="5" s="1"/>
  <c r="D8" i="4"/>
  <c r="D6" i="4"/>
  <c r="D10" i="5"/>
  <c r="E10" i="5" s="1"/>
  <c r="D8" i="5"/>
  <c r="D12" i="5"/>
  <c r="E12" i="5" s="1"/>
  <c r="G10" i="5"/>
  <c r="H10" i="5" s="1"/>
  <c r="G9" i="5"/>
  <c r="H9" i="5" s="1"/>
  <c r="G7" i="5"/>
  <c r="H7" i="5" s="1"/>
  <c r="D9" i="5"/>
  <c r="C7" i="4"/>
  <c r="D6" i="5"/>
  <c r="E6" i="5" s="1"/>
  <c r="CW498" i="1"/>
  <c r="CJ498" i="1"/>
  <c r="BW498" i="1"/>
  <c r="BJ498" i="1"/>
  <c r="AW498" i="1"/>
  <c r="AJ498" i="1"/>
  <c r="W498" i="1"/>
  <c r="CW497" i="1"/>
  <c r="CJ497" i="1"/>
  <c r="BW497" i="1"/>
  <c r="BJ497" i="1"/>
  <c r="AW497" i="1"/>
  <c r="AJ497" i="1"/>
  <c r="W497" i="1"/>
  <c r="CW496" i="1"/>
  <c r="CJ496" i="1"/>
  <c r="BW496" i="1"/>
  <c r="BJ496" i="1"/>
  <c r="AW496" i="1"/>
  <c r="AJ496" i="1"/>
  <c r="W496" i="1"/>
  <c r="N12" i="4"/>
  <c r="I12" i="4"/>
  <c r="I11" i="4"/>
  <c r="N10" i="4"/>
  <c r="I9" i="4"/>
  <c r="N7" i="4"/>
  <c r="I7" i="4"/>
  <c r="S6" i="4"/>
  <c r="N6" i="4"/>
  <c r="I6" i="4"/>
  <c r="I5" i="4"/>
  <c r="H11" i="4"/>
  <c r="D11" i="5"/>
  <c r="E11" i="5" s="1"/>
  <c r="M10" i="4"/>
  <c r="R8" i="4"/>
  <c r="M8" i="4"/>
  <c r="H8" i="4"/>
  <c r="R7" i="4"/>
  <c r="M7" i="4"/>
  <c r="H7" i="4"/>
  <c r="M6" i="4"/>
  <c r="H6" i="4"/>
  <c r="H5" i="4"/>
  <c r="S9" i="4"/>
  <c r="N9" i="4"/>
  <c r="S8" i="4"/>
  <c r="I8" i="4"/>
  <c r="S7" i="4"/>
  <c r="S5" i="4"/>
  <c r="N5" i="4"/>
  <c r="R12" i="4"/>
  <c r="R10" i="4"/>
  <c r="R9" i="4"/>
  <c r="M9" i="4"/>
  <c r="H9" i="4"/>
  <c r="R6" i="4"/>
  <c r="R5" i="4"/>
  <c r="M5" i="4"/>
  <c r="S10" i="4"/>
  <c r="M11" i="4"/>
  <c r="I10" i="4"/>
  <c r="N8" i="4"/>
  <c r="H10" i="4"/>
  <c r="S12" i="4"/>
  <c r="S11" i="4"/>
  <c r="H12" i="4"/>
  <c r="M12" i="4"/>
  <c r="N11" i="4"/>
  <c r="I13" i="5"/>
  <c r="I12" i="5"/>
  <c r="I11" i="5"/>
  <c r="I10" i="5"/>
  <c r="I9" i="5"/>
  <c r="I8" i="5"/>
  <c r="I7" i="5"/>
  <c r="I6" i="5"/>
  <c r="I5" i="5"/>
  <c r="R11" i="4"/>
  <c r="S13" i="4" l="1"/>
  <c r="R13" i="4"/>
  <c r="D7" i="4"/>
  <c r="C6" i="4"/>
  <c r="G6" i="5"/>
  <c r="H6" i="5" s="1"/>
  <c r="G12" i="5"/>
  <c r="H12" i="5" s="1"/>
  <c r="C8" i="4"/>
  <c r="N13" i="4"/>
  <c r="D5" i="4"/>
  <c r="M13" i="4"/>
  <c r="D10" i="4"/>
  <c r="C11" i="4"/>
  <c r="C12" i="4"/>
  <c r="I13" i="4"/>
  <c r="G8" i="5"/>
  <c r="H8" i="5" s="1"/>
  <c r="D7" i="5"/>
  <c r="J7" i="5" s="1"/>
  <c r="K7" i="5" s="1"/>
  <c r="D11" i="4"/>
  <c r="D9" i="4"/>
  <c r="G5" i="5"/>
  <c r="H5" i="5" s="1"/>
  <c r="J9" i="5"/>
  <c r="K9" i="5" s="1"/>
  <c r="H13" i="4"/>
  <c r="C10" i="4"/>
  <c r="C9" i="4"/>
  <c r="C5" i="4"/>
  <c r="J10" i="5"/>
  <c r="K10" i="5" s="1"/>
  <c r="E8" i="5"/>
  <c r="J11" i="5"/>
  <c r="K11" i="5" s="1"/>
  <c r="E9" i="5"/>
  <c r="D5" i="5"/>
  <c r="E5" i="5" s="1"/>
  <c r="AW472" i="1"/>
  <c r="L472" i="3" s="1"/>
  <c r="AJ244" i="1"/>
  <c r="K244" i="3" s="1"/>
  <c r="AW244" i="1"/>
  <c r="L244" i="3" s="1"/>
  <c r="AJ472" i="1"/>
  <c r="K472" i="3" s="1"/>
  <c r="W472" i="1"/>
  <c r="J472" i="3" s="1"/>
  <c r="W244" i="1"/>
  <c r="J244" i="3" s="1"/>
  <c r="CW467" i="1"/>
  <c r="P467" i="3" s="1"/>
  <c r="CW460" i="1"/>
  <c r="P460" i="3" s="1"/>
  <c r="CW458" i="1"/>
  <c r="P458" i="3" s="1"/>
  <c r="CW450" i="1"/>
  <c r="P450" i="3" s="1"/>
  <c r="CW449" i="1"/>
  <c r="P449" i="3" s="1"/>
  <c r="CW437" i="1"/>
  <c r="P437" i="3" s="1"/>
  <c r="CW436" i="1"/>
  <c r="P436" i="3" s="1"/>
  <c r="CW435" i="1"/>
  <c r="P435" i="3" s="1"/>
  <c r="CW434" i="1"/>
  <c r="P434" i="3" s="1"/>
  <c r="CW433" i="1"/>
  <c r="P433" i="3" s="1"/>
  <c r="CW432" i="1"/>
  <c r="P432" i="3" s="1"/>
  <c r="CW429" i="1"/>
  <c r="P429" i="3" s="1"/>
  <c r="CW423" i="1"/>
  <c r="P423" i="3" s="1"/>
  <c r="CW422" i="1"/>
  <c r="P422" i="3" s="1"/>
  <c r="CW412" i="1"/>
  <c r="P412" i="3" s="1"/>
  <c r="CW410" i="1"/>
  <c r="P410" i="3" s="1"/>
  <c r="CW409" i="1"/>
  <c r="P409" i="3" s="1"/>
  <c r="CW408" i="1"/>
  <c r="P408" i="3" s="1"/>
  <c r="CW402" i="1"/>
  <c r="P402" i="3" s="1"/>
  <c r="CW399" i="1"/>
  <c r="P399" i="3" s="1"/>
  <c r="CW398" i="1"/>
  <c r="P398" i="3" s="1"/>
  <c r="CW397" i="1"/>
  <c r="P397" i="3" s="1"/>
  <c r="CW396" i="1"/>
  <c r="P396" i="3" s="1"/>
  <c r="CW392" i="1"/>
  <c r="P392" i="3" s="1"/>
  <c r="CW387" i="1"/>
  <c r="P387" i="3" s="1"/>
  <c r="CW385" i="1"/>
  <c r="P385" i="3" s="1"/>
  <c r="CW384" i="1"/>
  <c r="P384" i="3" s="1"/>
  <c r="CW382" i="1"/>
  <c r="P382" i="3" s="1"/>
  <c r="CW381" i="1"/>
  <c r="P381" i="3" s="1"/>
  <c r="CW380" i="1"/>
  <c r="P380" i="3" s="1"/>
  <c r="CW379" i="1"/>
  <c r="P379" i="3" s="1"/>
  <c r="CW374" i="1"/>
  <c r="P374" i="3" s="1"/>
  <c r="CW370" i="1"/>
  <c r="P370" i="3" s="1"/>
  <c r="CW367" i="1"/>
  <c r="P367" i="3" s="1"/>
  <c r="CW366" i="1"/>
  <c r="P366" i="3" s="1"/>
  <c r="CW364" i="1"/>
  <c r="P364" i="3" s="1"/>
  <c r="CW363" i="1"/>
  <c r="P363" i="3" s="1"/>
  <c r="CW360" i="1"/>
  <c r="P360" i="3" s="1"/>
  <c r="CW359" i="1"/>
  <c r="P359" i="3" s="1"/>
  <c r="CW356" i="1"/>
  <c r="P356" i="3" s="1"/>
  <c r="CW355" i="1"/>
  <c r="P355" i="3" s="1"/>
  <c r="CW352" i="1"/>
  <c r="P352" i="3" s="1"/>
  <c r="CW351" i="1"/>
  <c r="P351" i="3" s="1"/>
  <c r="CW350" i="1"/>
  <c r="P350" i="3" s="1"/>
  <c r="CW349" i="1"/>
  <c r="P349" i="3" s="1"/>
  <c r="CW348" i="1"/>
  <c r="P348" i="3" s="1"/>
  <c r="CW340" i="1"/>
  <c r="P340" i="3" s="1"/>
  <c r="CW339" i="1"/>
  <c r="P339" i="3" s="1"/>
  <c r="CW334" i="1"/>
  <c r="P334" i="3" s="1"/>
  <c r="CW333" i="1"/>
  <c r="P333" i="3" s="1"/>
  <c r="CW330" i="1"/>
  <c r="P330" i="3" s="1"/>
  <c r="CW329" i="1"/>
  <c r="P329" i="3" s="1"/>
  <c r="CW324" i="1"/>
  <c r="P324" i="3" s="1"/>
  <c r="CW323" i="1"/>
  <c r="P323" i="3" s="1"/>
  <c r="CW321" i="1"/>
  <c r="P321" i="3" s="1"/>
  <c r="CW320" i="1"/>
  <c r="P320" i="3" s="1"/>
  <c r="CW317" i="1"/>
  <c r="P317" i="3" s="1"/>
  <c r="CW316" i="1"/>
  <c r="P316" i="3" s="1"/>
  <c r="CW314" i="1"/>
  <c r="P314" i="3" s="1"/>
  <c r="CW313" i="1"/>
  <c r="P313" i="3" s="1"/>
  <c r="CW309" i="1"/>
  <c r="P309" i="3" s="1"/>
  <c r="CW307" i="1"/>
  <c r="P307" i="3" s="1"/>
  <c r="CW306" i="1"/>
  <c r="P306" i="3" s="1"/>
  <c r="CW300" i="1"/>
  <c r="P300" i="3" s="1"/>
  <c r="CW297" i="1"/>
  <c r="P297" i="3" s="1"/>
  <c r="CW296" i="1"/>
  <c r="P296" i="3" s="1"/>
  <c r="CW295" i="1"/>
  <c r="P295" i="3" s="1"/>
  <c r="CW294" i="1"/>
  <c r="P294" i="3" s="1"/>
  <c r="CW293" i="1"/>
  <c r="P293" i="3" s="1"/>
  <c r="CW292" i="1"/>
  <c r="P292" i="3" s="1"/>
  <c r="CW282" i="1"/>
  <c r="P282" i="3" s="1"/>
  <c r="CW281" i="1"/>
  <c r="P281" i="3" s="1"/>
  <c r="CW280" i="1"/>
  <c r="P280" i="3" s="1"/>
  <c r="CW279" i="1"/>
  <c r="P279" i="3" s="1"/>
  <c r="CW278" i="1"/>
  <c r="P278" i="3" s="1"/>
  <c r="CW277" i="1"/>
  <c r="P277" i="3" s="1"/>
  <c r="CW268" i="1"/>
  <c r="P268" i="3" s="1"/>
  <c r="CW267" i="1"/>
  <c r="P267" i="3" s="1"/>
  <c r="CW266" i="1"/>
  <c r="P266" i="3" s="1"/>
  <c r="CW265" i="1"/>
  <c r="P265" i="3" s="1"/>
  <c r="CW262" i="1"/>
  <c r="P262" i="3" s="1"/>
  <c r="CW261" i="1"/>
  <c r="P261" i="3" s="1"/>
  <c r="CW258" i="1"/>
  <c r="P258" i="3" s="1"/>
  <c r="CW255" i="1"/>
  <c r="P255" i="3" s="1"/>
  <c r="CW254" i="1"/>
  <c r="P254" i="3" s="1"/>
  <c r="CW253" i="1"/>
  <c r="P253" i="3" s="1"/>
  <c r="CW251" i="1"/>
  <c r="P251" i="3" s="1"/>
  <c r="CW247" i="1"/>
  <c r="P247" i="3" s="1"/>
  <c r="CW246" i="1"/>
  <c r="P246" i="3" s="1"/>
  <c r="CW244" i="1"/>
  <c r="P244" i="3" s="1"/>
  <c r="CW239" i="1"/>
  <c r="P239" i="3" s="1"/>
  <c r="CW238" i="1"/>
  <c r="P238" i="3" s="1"/>
  <c r="CW237" i="1"/>
  <c r="P237" i="3" s="1"/>
  <c r="CW236" i="1"/>
  <c r="P236" i="3" s="1"/>
  <c r="CW231" i="1"/>
  <c r="P231" i="3" s="1"/>
  <c r="CW227" i="1"/>
  <c r="P227" i="3" s="1"/>
  <c r="CW222" i="1"/>
  <c r="P222" i="3" s="1"/>
  <c r="CW219" i="1"/>
  <c r="P219" i="3" s="1"/>
  <c r="CW216" i="1"/>
  <c r="P216" i="3" s="1"/>
  <c r="CW215" i="1"/>
  <c r="P215" i="3" s="1"/>
  <c r="CW214" i="1"/>
  <c r="P214" i="3" s="1"/>
  <c r="CW213" i="1"/>
  <c r="P213" i="3" s="1"/>
  <c r="CW210" i="1"/>
  <c r="P210" i="3" s="1"/>
  <c r="CW209" i="1"/>
  <c r="P209" i="3" s="1"/>
  <c r="CW208" i="1"/>
  <c r="P208" i="3" s="1"/>
  <c r="CW207" i="1"/>
  <c r="P207" i="3" s="1"/>
  <c r="CW200" i="1"/>
  <c r="P200" i="3" s="1"/>
  <c r="CW199" i="1"/>
  <c r="P199" i="3" s="1"/>
  <c r="CW196" i="1"/>
  <c r="P196" i="3" s="1"/>
  <c r="CW195" i="1"/>
  <c r="P195" i="3" s="1"/>
  <c r="CW191" i="1"/>
  <c r="P191" i="3" s="1"/>
  <c r="CW190" i="1"/>
  <c r="P190" i="3" s="1"/>
  <c r="CW188" i="1"/>
  <c r="P188" i="3" s="1"/>
  <c r="CW187" i="1"/>
  <c r="P187" i="3" s="1"/>
  <c r="CW185" i="1"/>
  <c r="P185" i="3" s="1"/>
  <c r="CW183" i="1"/>
  <c r="P183" i="3" s="1"/>
  <c r="CW182" i="1"/>
  <c r="P182" i="3" s="1"/>
  <c r="CW178" i="1"/>
  <c r="P178" i="3" s="1"/>
  <c r="CW177" i="1"/>
  <c r="P177" i="3" s="1"/>
  <c r="CW173" i="1"/>
  <c r="P173" i="3" s="1"/>
  <c r="CW171" i="1"/>
  <c r="P171" i="3" s="1"/>
  <c r="CW167" i="1"/>
  <c r="P167" i="3" s="1"/>
  <c r="CW165" i="1"/>
  <c r="P165" i="3" s="1"/>
  <c r="CW163" i="1"/>
  <c r="P163" i="3" s="1"/>
  <c r="CW162" i="1"/>
  <c r="P162" i="3" s="1"/>
  <c r="CW160" i="1"/>
  <c r="P160" i="3" s="1"/>
  <c r="CW158" i="1"/>
  <c r="P158" i="3" s="1"/>
  <c r="CW157" i="1"/>
  <c r="P157" i="3" s="1"/>
  <c r="CW155" i="1"/>
  <c r="P155" i="3" s="1"/>
  <c r="CW151" i="1"/>
  <c r="P151" i="3" s="1"/>
  <c r="CW149" i="1"/>
  <c r="P149" i="3" s="1"/>
  <c r="CW143" i="1"/>
  <c r="P143" i="3" s="1"/>
  <c r="CW141" i="1"/>
  <c r="P141" i="3" s="1"/>
  <c r="CW139" i="1"/>
  <c r="P139" i="3" s="1"/>
  <c r="CW138" i="1"/>
  <c r="P138" i="3" s="1"/>
  <c r="CW137" i="1"/>
  <c r="P137" i="3" s="1"/>
  <c r="CW136" i="1"/>
  <c r="P136" i="3" s="1"/>
  <c r="CW135" i="1"/>
  <c r="P135" i="3" s="1"/>
  <c r="CW134" i="1"/>
  <c r="P134" i="3" s="1"/>
  <c r="CW133" i="1"/>
  <c r="P133" i="3" s="1"/>
  <c r="CW131" i="1"/>
  <c r="P131" i="3" s="1"/>
  <c r="CW130" i="1"/>
  <c r="P130" i="3" s="1"/>
  <c r="CW123" i="1"/>
  <c r="P123" i="3" s="1"/>
  <c r="CW122" i="1"/>
  <c r="P122" i="3" s="1"/>
  <c r="CW121" i="1"/>
  <c r="P121" i="3" s="1"/>
  <c r="CW120" i="1"/>
  <c r="P120" i="3" s="1"/>
  <c r="CW119" i="1"/>
  <c r="P119" i="3" s="1"/>
  <c r="CW117" i="1"/>
  <c r="P117" i="3" s="1"/>
  <c r="CW116" i="1"/>
  <c r="P116" i="3" s="1"/>
  <c r="CW113" i="1"/>
  <c r="P113" i="3" s="1"/>
  <c r="CW112" i="1"/>
  <c r="P112" i="3" s="1"/>
  <c r="CW108" i="1"/>
  <c r="P108" i="3" s="1"/>
  <c r="CW107" i="1"/>
  <c r="P107" i="3" s="1"/>
  <c r="CW106" i="1"/>
  <c r="P106" i="3" s="1"/>
  <c r="CW105" i="1"/>
  <c r="P105" i="3" s="1"/>
  <c r="CW103" i="1"/>
  <c r="P103" i="3" s="1"/>
  <c r="CW102" i="1"/>
  <c r="P102" i="3" s="1"/>
  <c r="CW99" i="1"/>
  <c r="P99" i="3" s="1"/>
  <c r="CW97" i="1"/>
  <c r="P97" i="3" s="1"/>
  <c r="CW94" i="1"/>
  <c r="P94" i="3" s="1"/>
  <c r="CW93" i="1"/>
  <c r="P93" i="3" s="1"/>
  <c r="CW89" i="1"/>
  <c r="P89" i="3" s="1"/>
  <c r="CW88" i="1"/>
  <c r="P88" i="3" s="1"/>
  <c r="CW87" i="1"/>
  <c r="P87" i="3" s="1"/>
  <c r="CW86" i="1"/>
  <c r="P86" i="3" s="1"/>
  <c r="CW85" i="1"/>
  <c r="P85" i="3" s="1"/>
  <c r="CW83" i="1"/>
  <c r="P83" i="3" s="1"/>
  <c r="CW81" i="1"/>
  <c r="P81" i="3" s="1"/>
  <c r="CW79" i="1"/>
  <c r="P79" i="3" s="1"/>
  <c r="CW77" i="1"/>
  <c r="P77" i="3" s="1"/>
  <c r="CW71" i="1"/>
  <c r="P71" i="3" s="1"/>
  <c r="CW70" i="1"/>
  <c r="P70" i="3" s="1"/>
  <c r="CW69" i="1"/>
  <c r="P69" i="3" s="1"/>
  <c r="CW67" i="1"/>
  <c r="P67" i="3" s="1"/>
  <c r="CW65" i="1"/>
  <c r="P65" i="3" s="1"/>
  <c r="CW64" i="1"/>
  <c r="P64" i="3" s="1"/>
  <c r="CW63" i="1"/>
  <c r="P63" i="3" s="1"/>
  <c r="CW62" i="1"/>
  <c r="P62" i="3" s="1"/>
  <c r="CW61" i="1"/>
  <c r="P61" i="3" s="1"/>
  <c r="CW60" i="1"/>
  <c r="P60" i="3" s="1"/>
  <c r="CW59" i="1"/>
  <c r="P59" i="3" s="1"/>
  <c r="CW57" i="1"/>
  <c r="P57" i="3" s="1"/>
  <c r="CW55" i="1"/>
  <c r="P55" i="3" s="1"/>
  <c r="CW54" i="1"/>
  <c r="P54" i="3" s="1"/>
  <c r="CW48" i="1"/>
  <c r="P48" i="3" s="1"/>
  <c r="CW47" i="1"/>
  <c r="P47" i="3" s="1"/>
  <c r="CW45" i="1"/>
  <c r="P45" i="3" s="1"/>
  <c r="CW44" i="1"/>
  <c r="P44" i="3" s="1"/>
  <c r="CW43" i="1"/>
  <c r="P43" i="3" s="1"/>
  <c r="CW41" i="1"/>
  <c r="P41" i="3" s="1"/>
  <c r="CW40" i="1"/>
  <c r="P40" i="3" s="1"/>
  <c r="CW39" i="1"/>
  <c r="P39" i="3" s="1"/>
  <c r="CW38" i="1"/>
  <c r="P38" i="3" s="1"/>
  <c r="CW37" i="1"/>
  <c r="P37" i="3" s="1"/>
  <c r="CW36" i="1"/>
  <c r="P36" i="3" s="1"/>
  <c r="CW35" i="1"/>
  <c r="P35" i="3" s="1"/>
  <c r="CW33" i="1"/>
  <c r="P33" i="3" s="1"/>
  <c r="CW31" i="1"/>
  <c r="P31" i="3" s="1"/>
  <c r="CW29" i="1"/>
  <c r="P29" i="3" s="1"/>
  <c r="CW26" i="1"/>
  <c r="P26" i="3" s="1"/>
  <c r="CW25" i="1"/>
  <c r="P25" i="3" s="1"/>
  <c r="CW24" i="1"/>
  <c r="P24" i="3" s="1"/>
  <c r="CW23" i="1"/>
  <c r="P23" i="3" s="1"/>
  <c r="CW21" i="1"/>
  <c r="P21" i="3" s="1"/>
  <c r="CW19" i="1"/>
  <c r="P19" i="3" s="1"/>
  <c r="CW18" i="1"/>
  <c r="P18" i="3" s="1"/>
  <c r="CW17" i="1"/>
  <c r="P17" i="3" s="1"/>
  <c r="CW16" i="1"/>
  <c r="P16" i="3" s="1"/>
  <c r="CW15" i="1"/>
  <c r="P15" i="3" s="1"/>
  <c r="CW14" i="1"/>
  <c r="P14" i="3" s="1"/>
  <c r="CW13" i="1"/>
  <c r="P13" i="3" s="1"/>
  <c r="CW12" i="1"/>
  <c r="P12" i="3" s="1"/>
  <c r="CW10" i="1"/>
  <c r="P10" i="3" s="1"/>
  <c r="CW8" i="1"/>
  <c r="P8" i="3" s="1"/>
  <c r="CW7" i="1"/>
  <c r="P7" i="3" s="1"/>
  <c r="AW485" i="1"/>
  <c r="L485" i="3" s="1"/>
  <c r="AW483" i="1"/>
  <c r="L483" i="3" s="1"/>
  <c r="AW479" i="1"/>
  <c r="L479" i="3" s="1"/>
  <c r="AW477" i="1"/>
  <c r="L477" i="3" s="1"/>
  <c r="AW475" i="1"/>
  <c r="L475" i="3" s="1"/>
  <c r="AW473" i="1"/>
  <c r="L473" i="3" s="1"/>
  <c r="AJ485" i="1"/>
  <c r="K485" i="3" s="1"/>
  <c r="AJ483" i="1"/>
  <c r="K483" i="3" s="1"/>
  <c r="AJ481" i="1"/>
  <c r="K481" i="3" s="1"/>
  <c r="AJ479" i="1"/>
  <c r="K479" i="3" s="1"/>
  <c r="AJ477" i="1"/>
  <c r="K477" i="3" s="1"/>
  <c r="AJ475" i="1"/>
  <c r="K475" i="3" s="1"/>
  <c r="W475" i="1"/>
  <c r="J475" i="3" s="1"/>
  <c r="W473" i="1"/>
  <c r="J473" i="3" s="1"/>
  <c r="W485" i="1"/>
  <c r="J485" i="3" s="1"/>
  <c r="W483" i="1"/>
  <c r="J483" i="3" s="1"/>
  <c r="W481" i="1"/>
  <c r="J481" i="3" s="1"/>
  <c r="W477" i="1"/>
  <c r="J477" i="3" s="1"/>
  <c r="AW484" i="1"/>
  <c r="L484" i="3" s="1"/>
  <c r="AW481" i="1"/>
  <c r="L481" i="3" s="1"/>
  <c r="AJ484" i="1"/>
  <c r="K484" i="3" s="1"/>
  <c r="AJ482" i="1"/>
  <c r="K482" i="3" s="1"/>
  <c r="AJ474" i="1"/>
  <c r="K474" i="3" s="1"/>
  <c r="W480" i="1"/>
  <c r="J480" i="3" s="1"/>
  <c r="W476" i="1"/>
  <c r="J476" i="3" s="1"/>
  <c r="CW495" i="1"/>
  <c r="CJ495" i="1"/>
  <c r="BW495" i="1"/>
  <c r="BJ495" i="1"/>
  <c r="AW495" i="1"/>
  <c r="AJ495" i="1"/>
  <c r="W495" i="1"/>
  <c r="AW476" i="1"/>
  <c r="L476" i="3" s="1"/>
  <c r="AJ478" i="1"/>
  <c r="K478" i="3" s="1"/>
  <c r="AJ476" i="1"/>
  <c r="K476" i="3" s="1"/>
  <c r="AW478" i="1"/>
  <c r="L478" i="3" s="1"/>
  <c r="AW474" i="1"/>
  <c r="L474" i="3" s="1"/>
  <c r="W474" i="1"/>
  <c r="J474" i="3" s="1"/>
  <c r="CW499" i="1"/>
  <c r="P499" i="3" s="1"/>
  <c r="CJ499" i="1"/>
  <c r="O499" i="3" s="1"/>
  <c r="BW499" i="1"/>
  <c r="N499" i="3" s="1"/>
  <c r="BJ499" i="1"/>
  <c r="M499" i="3" s="1"/>
  <c r="AW499" i="1"/>
  <c r="L499" i="3" s="1"/>
  <c r="AJ499" i="1"/>
  <c r="K499" i="3" s="1"/>
  <c r="W499" i="1"/>
  <c r="J499" i="3" s="1"/>
  <c r="CW494" i="1"/>
  <c r="P494" i="3" s="1"/>
  <c r="CJ494" i="1"/>
  <c r="O494" i="3" s="1"/>
  <c r="BW494" i="1"/>
  <c r="N494" i="3" s="1"/>
  <c r="BJ494" i="1"/>
  <c r="M494" i="3" s="1"/>
  <c r="AW494" i="1"/>
  <c r="L494" i="3" s="1"/>
  <c r="AJ494" i="1"/>
  <c r="K494" i="3" s="1"/>
  <c r="W494" i="1"/>
  <c r="J494" i="3" s="1"/>
  <c r="CW493" i="1"/>
  <c r="P493" i="3" s="1"/>
  <c r="CJ493" i="1"/>
  <c r="O493" i="3" s="1"/>
  <c r="BW493" i="1"/>
  <c r="N493" i="3" s="1"/>
  <c r="BJ493" i="1"/>
  <c r="M493" i="3" s="1"/>
  <c r="AW493" i="1"/>
  <c r="L493" i="3" s="1"/>
  <c r="AJ493" i="1"/>
  <c r="K493" i="3" s="1"/>
  <c r="W493" i="1"/>
  <c r="J493" i="3" s="1"/>
  <c r="CW492" i="1"/>
  <c r="P492" i="3" s="1"/>
  <c r="CJ492" i="1"/>
  <c r="O492" i="3" s="1"/>
  <c r="BW492" i="1"/>
  <c r="N492" i="3" s="1"/>
  <c r="BJ492" i="1"/>
  <c r="M492" i="3" s="1"/>
  <c r="AW492" i="1"/>
  <c r="L492" i="3" s="1"/>
  <c r="AJ492" i="1"/>
  <c r="K492" i="3" s="1"/>
  <c r="W492" i="1"/>
  <c r="J492" i="3" s="1"/>
  <c r="CW448" i="1"/>
  <c r="P448" i="3" s="1"/>
  <c r="CW447" i="1"/>
  <c r="P447" i="3" s="1"/>
  <c r="CW445" i="1"/>
  <c r="P445" i="3" s="1"/>
  <c r="CW444" i="1"/>
  <c r="P444" i="3" s="1"/>
  <c r="CW443" i="1"/>
  <c r="P443" i="3" s="1"/>
  <c r="CW428" i="1"/>
  <c r="P428" i="3" s="1"/>
  <c r="CW427" i="1"/>
  <c r="P427" i="3" s="1"/>
  <c r="CW420" i="1"/>
  <c r="P420" i="3" s="1"/>
  <c r="CW416" i="1"/>
  <c r="P416" i="3" s="1"/>
  <c r="CW401" i="1"/>
  <c r="P401" i="3" s="1"/>
  <c r="CW400" i="1"/>
  <c r="P400" i="3" s="1"/>
  <c r="CW391" i="1"/>
  <c r="P391" i="3" s="1"/>
  <c r="CW383" i="1"/>
  <c r="P383" i="3" s="1"/>
  <c r="CW373" i="1"/>
  <c r="P373" i="3" s="1"/>
  <c r="CW372" i="1"/>
  <c r="P372" i="3" s="1"/>
  <c r="CW371" i="1"/>
  <c r="P371" i="3" s="1"/>
  <c r="CW365" i="1"/>
  <c r="P365" i="3" s="1"/>
  <c r="CW345" i="1"/>
  <c r="P345" i="3" s="1"/>
  <c r="CW344" i="1"/>
  <c r="P344" i="3" s="1"/>
  <c r="CW336" i="1"/>
  <c r="P336" i="3" s="1"/>
  <c r="CW335" i="1"/>
  <c r="P335" i="3" s="1"/>
  <c r="CW331" i="1"/>
  <c r="P331" i="3" s="1"/>
  <c r="CW325" i="1"/>
  <c r="P325" i="3" s="1"/>
  <c r="CW312" i="1"/>
  <c r="P312" i="3" s="1"/>
  <c r="CW304" i="1"/>
  <c r="P304" i="3" s="1"/>
  <c r="CW303" i="1"/>
  <c r="P303" i="3" s="1"/>
  <c r="CW299" i="1"/>
  <c r="P299" i="3" s="1"/>
  <c r="CW291" i="1"/>
  <c r="P291" i="3" s="1"/>
  <c r="CW284" i="1"/>
  <c r="P284" i="3" s="1"/>
  <c r="CW272" i="1"/>
  <c r="P272" i="3" s="1"/>
  <c r="CW271" i="1"/>
  <c r="P271" i="3" s="1"/>
  <c r="CW260" i="1"/>
  <c r="P260" i="3" s="1"/>
  <c r="CW259" i="1"/>
  <c r="P259" i="3" s="1"/>
  <c r="CW249" i="1"/>
  <c r="P249" i="3" s="1"/>
  <c r="CW248" i="1"/>
  <c r="P248" i="3" s="1"/>
  <c r="CW235" i="1"/>
  <c r="P235" i="3" s="1"/>
  <c r="CW233" i="1"/>
  <c r="P233" i="3" s="1"/>
  <c r="CW232" i="1"/>
  <c r="P232" i="3" s="1"/>
  <c r="CW224" i="1"/>
  <c r="P224" i="3" s="1"/>
  <c r="CW221" i="1"/>
  <c r="P221" i="3" s="1"/>
  <c r="CW220" i="1"/>
  <c r="P220" i="3" s="1"/>
  <c r="CW198" i="1"/>
  <c r="P198" i="3" s="1"/>
  <c r="CW197" i="1"/>
  <c r="P197" i="3" s="1"/>
  <c r="CW194" i="1"/>
  <c r="P194" i="3" s="1"/>
  <c r="CW186" i="1"/>
  <c r="P186" i="3" s="1"/>
  <c r="CW175" i="1"/>
  <c r="P175" i="3" s="1"/>
  <c r="CW174" i="1"/>
  <c r="P174" i="3" s="1"/>
  <c r="CW170" i="1"/>
  <c r="P170" i="3" s="1"/>
  <c r="CW161" i="1"/>
  <c r="P161" i="3" s="1"/>
  <c r="CW147" i="1"/>
  <c r="P147" i="3" s="1"/>
  <c r="CW146" i="1"/>
  <c r="P146" i="3" s="1"/>
  <c r="CW145" i="1"/>
  <c r="P145" i="3" s="1"/>
  <c r="CW118" i="1"/>
  <c r="P118" i="3" s="1"/>
  <c r="CW111" i="1"/>
  <c r="P111" i="3" s="1"/>
  <c r="CW110" i="1"/>
  <c r="P110" i="3" s="1"/>
  <c r="CW109" i="1"/>
  <c r="P109" i="3" s="1"/>
  <c r="CW82" i="1"/>
  <c r="P82" i="3" s="1"/>
  <c r="CW66" i="1"/>
  <c r="P66" i="3" s="1"/>
  <c r="CW58" i="1"/>
  <c r="P58" i="3" s="1"/>
  <c r="CW46" i="1"/>
  <c r="P46" i="3" s="1"/>
  <c r="CW42" i="1"/>
  <c r="P42" i="3" s="1"/>
  <c r="CW30" i="1"/>
  <c r="P30" i="3" s="1"/>
  <c r="CW11" i="1"/>
  <c r="P11" i="3" s="1"/>
  <c r="CW491" i="1"/>
  <c r="P491" i="3" s="1"/>
  <c r="CJ491" i="1"/>
  <c r="O491" i="3" s="1"/>
  <c r="BW491" i="1"/>
  <c r="N491" i="3" s="1"/>
  <c r="BJ491" i="1"/>
  <c r="M491" i="3" s="1"/>
  <c r="AW491" i="1"/>
  <c r="L491" i="3" s="1"/>
  <c r="AJ491" i="1"/>
  <c r="K491" i="3" s="1"/>
  <c r="W491" i="1"/>
  <c r="J491" i="3" s="1"/>
  <c r="CW490" i="1"/>
  <c r="P490" i="3" s="1"/>
  <c r="CJ490" i="1"/>
  <c r="O490" i="3" s="1"/>
  <c r="BW490" i="1"/>
  <c r="N490" i="3" s="1"/>
  <c r="BJ490" i="1"/>
  <c r="M490" i="3" s="1"/>
  <c r="AW490" i="1"/>
  <c r="L490" i="3" s="1"/>
  <c r="AJ490" i="1"/>
  <c r="K490" i="3" s="1"/>
  <c r="W490" i="1"/>
  <c r="J490" i="3" s="1"/>
  <c r="CW489" i="1"/>
  <c r="P489" i="3" s="1"/>
  <c r="CJ489" i="1"/>
  <c r="O489" i="3" s="1"/>
  <c r="BW489" i="1"/>
  <c r="N489" i="3" s="1"/>
  <c r="BJ489" i="1"/>
  <c r="M489" i="3" s="1"/>
  <c r="AW489" i="1"/>
  <c r="L489" i="3" s="1"/>
  <c r="AJ489" i="1"/>
  <c r="K489" i="3" s="1"/>
  <c r="W489" i="1"/>
  <c r="J489" i="3" s="1"/>
  <c r="CW488" i="1"/>
  <c r="P488" i="3" s="1"/>
  <c r="CJ488" i="1"/>
  <c r="O488" i="3" s="1"/>
  <c r="BW488" i="1"/>
  <c r="N488" i="3" s="1"/>
  <c r="BJ488" i="1"/>
  <c r="M488" i="3" s="1"/>
  <c r="AW488" i="1"/>
  <c r="L488" i="3" s="1"/>
  <c r="AJ488" i="1"/>
  <c r="K488" i="3" s="1"/>
  <c r="W488" i="1"/>
  <c r="J488" i="3" s="1"/>
  <c r="CJ244" i="1"/>
  <c r="O244" i="3" s="1"/>
  <c r="BW244" i="1"/>
  <c r="N244" i="3" s="1"/>
  <c r="BJ244" i="1"/>
  <c r="M244" i="3" s="1"/>
  <c r="CW472" i="1"/>
  <c r="P472" i="3" s="1"/>
  <c r="CJ472" i="1"/>
  <c r="O472" i="3" s="1"/>
  <c r="BW472" i="1"/>
  <c r="N472" i="3" s="1"/>
  <c r="BJ472" i="1"/>
  <c r="M472" i="3" s="1"/>
  <c r="CW487" i="1"/>
  <c r="P487" i="3" s="1"/>
  <c r="CJ487" i="1"/>
  <c r="O487" i="3" s="1"/>
  <c r="BW487" i="1"/>
  <c r="N487" i="3" s="1"/>
  <c r="BJ487" i="1"/>
  <c r="M487" i="3" s="1"/>
  <c r="AW487" i="1"/>
  <c r="L487" i="3" s="1"/>
  <c r="AJ487" i="1"/>
  <c r="K487" i="3" s="1"/>
  <c r="W487" i="1"/>
  <c r="J487" i="3" s="1"/>
  <c r="CW486" i="1"/>
  <c r="P486" i="3" s="1"/>
  <c r="CJ486" i="1"/>
  <c r="O486" i="3" s="1"/>
  <c r="BW486" i="1"/>
  <c r="N486" i="3" s="1"/>
  <c r="BJ486" i="1"/>
  <c r="M486" i="3" s="1"/>
  <c r="AW486" i="1"/>
  <c r="L486" i="3" s="1"/>
  <c r="AJ486" i="1"/>
  <c r="K486" i="3" s="1"/>
  <c r="W486" i="1"/>
  <c r="J486" i="3" s="1"/>
  <c r="CW485" i="1"/>
  <c r="P485" i="3" s="1"/>
  <c r="CJ485" i="1"/>
  <c r="O485" i="3" s="1"/>
  <c r="BW485" i="1"/>
  <c r="N485" i="3" s="1"/>
  <c r="BJ485" i="1"/>
  <c r="M485" i="3" s="1"/>
  <c r="CW484" i="1"/>
  <c r="P484" i="3" s="1"/>
  <c r="CJ484" i="1"/>
  <c r="O484" i="3" s="1"/>
  <c r="BW484" i="1"/>
  <c r="N484" i="3" s="1"/>
  <c r="BJ484" i="1"/>
  <c r="M484" i="3" s="1"/>
  <c r="W484" i="1"/>
  <c r="J484" i="3" s="1"/>
  <c r="CW483" i="1"/>
  <c r="P483" i="3" s="1"/>
  <c r="CJ483" i="1"/>
  <c r="O483" i="3" s="1"/>
  <c r="BW483" i="1"/>
  <c r="N483" i="3" s="1"/>
  <c r="BJ483" i="1"/>
  <c r="M483" i="3" s="1"/>
  <c r="CQ3" i="1"/>
  <c r="CN3" i="1"/>
  <c r="CM3" i="1"/>
  <c r="CL3" i="1"/>
  <c r="W482" i="1"/>
  <c r="J482" i="3" s="1"/>
  <c r="W479" i="1"/>
  <c r="J479" i="3" s="1"/>
  <c r="W478" i="1"/>
  <c r="J478" i="3" s="1"/>
  <c r="CW482" i="1"/>
  <c r="P482" i="3" s="1"/>
  <c r="CJ482" i="1"/>
  <c r="O482" i="3" s="1"/>
  <c r="BW482" i="1"/>
  <c r="N482" i="3" s="1"/>
  <c r="BJ482" i="1"/>
  <c r="M482" i="3" s="1"/>
  <c r="AW482" i="1"/>
  <c r="L482" i="3" s="1"/>
  <c r="CW481" i="1"/>
  <c r="P481" i="3" s="1"/>
  <c r="CJ481" i="1"/>
  <c r="O481" i="3" s="1"/>
  <c r="BW481" i="1"/>
  <c r="N481" i="3" s="1"/>
  <c r="BJ481" i="1"/>
  <c r="M481" i="3" s="1"/>
  <c r="CW480" i="1"/>
  <c r="P480" i="3" s="1"/>
  <c r="CJ480" i="1"/>
  <c r="O480" i="3" s="1"/>
  <c r="BW480" i="1"/>
  <c r="N480" i="3" s="1"/>
  <c r="BJ480" i="1"/>
  <c r="M480" i="3" s="1"/>
  <c r="AW480" i="1"/>
  <c r="L480" i="3" s="1"/>
  <c r="AJ480" i="1"/>
  <c r="K480" i="3" s="1"/>
  <c r="CW479" i="1"/>
  <c r="P479" i="3" s="1"/>
  <c r="CJ479" i="1"/>
  <c r="O479" i="3" s="1"/>
  <c r="BW479" i="1"/>
  <c r="N479" i="3" s="1"/>
  <c r="BJ479" i="1"/>
  <c r="M479" i="3" s="1"/>
  <c r="CW478" i="1"/>
  <c r="P478" i="3" s="1"/>
  <c r="CJ478" i="1"/>
  <c r="O478" i="3" s="1"/>
  <c r="BW478" i="1"/>
  <c r="N478" i="3" s="1"/>
  <c r="BJ478" i="1"/>
  <c r="M478" i="3" s="1"/>
  <c r="CW477" i="1"/>
  <c r="P477" i="3" s="1"/>
  <c r="CJ477" i="1"/>
  <c r="O477" i="3" s="1"/>
  <c r="BW477" i="1"/>
  <c r="N477" i="3" s="1"/>
  <c r="BJ477" i="1"/>
  <c r="M477" i="3" s="1"/>
  <c r="CW476" i="1"/>
  <c r="P476" i="3" s="1"/>
  <c r="CJ476" i="1"/>
  <c r="O476" i="3" s="1"/>
  <c r="BW476" i="1"/>
  <c r="N476" i="3" s="1"/>
  <c r="BJ476" i="1"/>
  <c r="M476" i="3" s="1"/>
  <c r="CW475" i="1"/>
  <c r="P475" i="3" s="1"/>
  <c r="CJ475" i="1"/>
  <c r="O475" i="3" s="1"/>
  <c r="BW475" i="1"/>
  <c r="N475" i="3" s="1"/>
  <c r="BJ475" i="1"/>
  <c r="M475" i="3" s="1"/>
  <c r="CW474" i="1"/>
  <c r="P474" i="3" s="1"/>
  <c r="CJ474" i="1"/>
  <c r="O474" i="3" s="1"/>
  <c r="BW474" i="1"/>
  <c r="N474" i="3" s="1"/>
  <c r="BJ474" i="1"/>
  <c r="M474" i="3" s="1"/>
  <c r="CW459" i="1"/>
  <c r="P459" i="3" s="1"/>
  <c r="CW451" i="1"/>
  <c r="P451" i="3" s="1"/>
  <c r="CW419" i="1"/>
  <c r="P419" i="3" s="1"/>
  <c r="CW411" i="1"/>
  <c r="P411" i="3" s="1"/>
  <c r="CW403" i="1"/>
  <c r="P403" i="3" s="1"/>
  <c r="CW395" i="1"/>
  <c r="P395" i="3" s="1"/>
  <c r="CW347" i="1"/>
  <c r="P347" i="3" s="1"/>
  <c r="CW332" i="1"/>
  <c r="P332" i="3" s="1"/>
  <c r="CW315" i="1"/>
  <c r="P315" i="3" s="1"/>
  <c r="CW308" i="1"/>
  <c r="P308" i="3" s="1"/>
  <c r="CW283" i="1"/>
  <c r="P283" i="3" s="1"/>
  <c r="CW276" i="1"/>
  <c r="P276" i="3" s="1"/>
  <c r="CW275" i="1"/>
  <c r="P275" i="3" s="1"/>
  <c r="CW252" i="1"/>
  <c r="P252" i="3" s="1"/>
  <c r="CW243" i="1"/>
  <c r="P243" i="3" s="1"/>
  <c r="CW242" i="1"/>
  <c r="P242" i="3" s="1"/>
  <c r="CW234" i="1"/>
  <c r="P234" i="3" s="1"/>
  <c r="CW230" i="1"/>
  <c r="P230" i="3" s="1"/>
  <c r="CW228" i="1"/>
  <c r="P228" i="3" s="1"/>
  <c r="CW212" i="1"/>
  <c r="P212" i="3" s="1"/>
  <c r="CW211" i="1"/>
  <c r="P211" i="3" s="1"/>
  <c r="CW206" i="1"/>
  <c r="P206" i="3" s="1"/>
  <c r="CW204" i="1"/>
  <c r="P204" i="3" s="1"/>
  <c r="CW189" i="1"/>
  <c r="P189" i="3" s="1"/>
  <c r="CW181" i="1"/>
  <c r="P181" i="3" s="1"/>
  <c r="CW180" i="1"/>
  <c r="P180" i="3" s="1"/>
  <c r="CW172" i="1"/>
  <c r="P172" i="3" s="1"/>
  <c r="CW164" i="1"/>
  <c r="P164" i="3" s="1"/>
  <c r="CW159" i="1"/>
  <c r="P159" i="3" s="1"/>
  <c r="CW156" i="1"/>
  <c r="P156" i="3" s="1"/>
  <c r="CW148" i="1"/>
  <c r="P148" i="3" s="1"/>
  <c r="CW140" i="1"/>
  <c r="P140" i="3" s="1"/>
  <c r="CW132" i="1"/>
  <c r="P132" i="3" s="1"/>
  <c r="CW127" i="1"/>
  <c r="P127" i="3" s="1"/>
  <c r="CW125" i="1"/>
  <c r="P125" i="3" s="1"/>
  <c r="CW124" i="1"/>
  <c r="P124" i="3" s="1"/>
  <c r="CW101" i="1"/>
  <c r="P101" i="3" s="1"/>
  <c r="CW100" i="1"/>
  <c r="P100" i="3" s="1"/>
  <c r="CW95" i="1"/>
  <c r="P95" i="3" s="1"/>
  <c r="CW92" i="1"/>
  <c r="P92" i="3" s="1"/>
  <c r="CW84" i="1"/>
  <c r="P84" i="3" s="1"/>
  <c r="CW76" i="1"/>
  <c r="P76" i="3" s="1"/>
  <c r="CW68" i="1"/>
  <c r="P68" i="3" s="1"/>
  <c r="CW53" i="1"/>
  <c r="P53" i="3" s="1"/>
  <c r="CW52" i="1"/>
  <c r="P52" i="3" s="1"/>
  <c r="CW28" i="1"/>
  <c r="P28" i="3" s="1"/>
  <c r="CW20" i="1"/>
  <c r="P20" i="3" s="1"/>
  <c r="CW473" i="1"/>
  <c r="P473" i="3" s="1"/>
  <c r="CJ473" i="1"/>
  <c r="O473" i="3" s="1"/>
  <c r="BW473" i="1"/>
  <c r="N473" i="3" s="1"/>
  <c r="BJ473" i="1"/>
  <c r="M473" i="3" s="1"/>
  <c r="AJ473" i="1"/>
  <c r="K473" i="3" s="1"/>
  <c r="CW471" i="1"/>
  <c r="P471" i="3" s="1"/>
  <c r="CW470" i="1"/>
  <c r="P470" i="3" s="1"/>
  <c r="CW469" i="1"/>
  <c r="P469" i="3" s="1"/>
  <c r="CW468" i="1"/>
  <c r="P468" i="3" s="1"/>
  <c r="CW466" i="1"/>
  <c r="P466" i="3" s="1"/>
  <c r="CW465" i="1"/>
  <c r="P465" i="3" s="1"/>
  <c r="CW464" i="1"/>
  <c r="P464" i="3" s="1"/>
  <c r="CW463" i="1"/>
  <c r="P463" i="3" s="1"/>
  <c r="CW462" i="1"/>
  <c r="P462" i="3" s="1"/>
  <c r="CW461" i="1"/>
  <c r="P461" i="3" s="1"/>
  <c r="CW457" i="1"/>
  <c r="P457" i="3" s="1"/>
  <c r="CW456" i="1"/>
  <c r="P456" i="3" s="1"/>
  <c r="CW455" i="1"/>
  <c r="P455" i="3" s="1"/>
  <c r="CW454" i="1"/>
  <c r="P454" i="3" s="1"/>
  <c r="CW453" i="1"/>
  <c r="P453" i="3" s="1"/>
  <c r="CW452" i="1"/>
  <c r="P452" i="3" s="1"/>
  <c r="CW446" i="1"/>
  <c r="P446" i="3" s="1"/>
  <c r="CW442" i="1"/>
  <c r="P442" i="3" s="1"/>
  <c r="CW441" i="1"/>
  <c r="P441" i="3" s="1"/>
  <c r="CW440" i="1"/>
  <c r="P440" i="3" s="1"/>
  <c r="CW439" i="1"/>
  <c r="P439" i="3" s="1"/>
  <c r="CW438" i="1"/>
  <c r="P438" i="3" s="1"/>
  <c r="CW431" i="1"/>
  <c r="P431" i="3" s="1"/>
  <c r="CW430" i="1"/>
  <c r="P430" i="3" s="1"/>
  <c r="CW426" i="1"/>
  <c r="P426" i="3" s="1"/>
  <c r="CW425" i="1"/>
  <c r="P425" i="3" s="1"/>
  <c r="CW424" i="1"/>
  <c r="P424" i="3" s="1"/>
  <c r="CW421" i="1"/>
  <c r="P421" i="3" s="1"/>
  <c r="CW418" i="1"/>
  <c r="P418" i="3" s="1"/>
  <c r="CW417" i="1"/>
  <c r="P417" i="3" s="1"/>
  <c r="CW415" i="1"/>
  <c r="P415" i="3" s="1"/>
  <c r="CW414" i="1"/>
  <c r="P414" i="3" s="1"/>
  <c r="CW413" i="1"/>
  <c r="P413" i="3" s="1"/>
  <c r="CW407" i="1"/>
  <c r="P407" i="3" s="1"/>
  <c r="CW406" i="1"/>
  <c r="P406" i="3" s="1"/>
  <c r="CW405" i="1"/>
  <c r="P405" i="3" s="1"/>
  <c r="CW404" i="1"/>
  <c r="P404" i="3" s="1"/>
  <c r="CW394" i="1"/>
  <c r="P394" i="3" s="1"/>
  <c r="CW393" i="1"/>
  <c r="P393" i="3" s="1"/>
  <c r="CW390" i="1"/>
  <c r="P390" i="3" s="1"/>
  <c r="CW389" i="1"/>
  <c r="P389" i="3" s="1"/>
  <c r="CW388" i="1"/>
  <c r="P388" i="3" s="1"/>
  <c r="CW386" i="1"/>
  <c r="P386" i="3" s="1"/>
  <c r="CW378" i="1"/>
  <c r="P378" i="3" s="1"/>
  <c r="CW377" i="1"/>
  <c r="P377" i="3" s="1"/>
  <c r="CW376" i="1"/>
  <c r="P376" i="3" s="1"/>
  <c r="CW375" i="1"/>
  <c r="P375" i="3" s="1"/>
  <c r="CW369" i="1"/>
  <c r="P369" i="3" s="1"/>
  <c r="CW368" i="1"/>
  <c r="P368" i="3" s="1"/>
  <c r="CW362" i="1"/>
  <c r="P362" i="3" s="1"/>
  <c r="CW361" i="1"/>
  <c r="P361" i="3" s="1"/>
  <c r="CW358" i="1"/>
  <c r="P358" i="3" s="1"/>
  <c r="CW357" i="1"/>
  <c r="P357" i="3" s="1"/>
  <c r="CW354" i="1"/>
  <c r="P354" i="3" s="1"/>
  <c r="CW353" i="1"/>
  <c r="P353" i="3" s="1"/>
  <c r="CW346" i="1"/>
  <c r="P346" i="3" s="1"/>
  <c r="CW343" i="1"/>
  <c r="P343" i="3" s="1"/>
  <c r="CW342" i="1"/>
  <c r="P342" i="3" s="1"/>
  <c r="CW341" i="1"/>
  <c r="P341" i="3" s="1"/>
  <c r="CW338" i="1"/>
  <c r="P338" i="3" s="1"/>
  <c r="CW337" i="1"/>
  <c r="P337" i="3" s="1"/>
  <c r="CW328" i="1"/>
  <c r="P328" i="3" s="1"/>
  <c r="CW327" i="1"/>
  <c r="P327" i="3" s="1"/>
  <c r="CW326" i="1"/>
  <c r="P326" i="3" s="1"/>
  <c r="CW322" i="1"/>
  <c r="P322" i="3" s="1"/>
  <c r="CW319" i="1"/>
  <c r="P319" i="3" s="1"/>
  <c r="CW318" i="1"/>
  <c r="P318" i="3" s="1"/>
  <c r="CW311" i="1"/>
  <c r="P311" i="3" s="1"/>
  <c r="CW310" i="1"/>
  <c r="P310" i="3" s="1"/>
  <c r="CW305" i="1"/>
  <c r="P305" i="3" s="1"/>
  <c r="CW302" i="1"/>
  <c r="P302" i="3" s="1"/>
  <c r="CW301" i="1"/>
  <c r="P301" i="3" s="1"/>
  <c r="CW298" i="1"/>
  <c r="P298" i="3" s="1"/>
  <c r="CW290" i="1"/>
  <c r="P290" i="3" s="1"/>
  <c r="CW289" i="1"/>
  <c r="P289" i="3" s="1"/>
  <c r="CW288" i="1"/>
  <c r="P288" i="3" s="1"/>
  <c r="CW287" i="1"/>
  <c r="P287" i="3" s="1"/>
  <c r="CW286" i="1"/>
  <c r="P286" i="3" s="1"/>
  <c r="CW285" i="1"/>
  <c r="P285" i="3" s="1"/>
  <c r="CW274" i="1"/>
  <c r="P274" i="3" s="1"/>
  <c r="CW273" i="1"/>
  <c r="P273" i="3" s="1"/>
  <c r="CW270" i="1"/>
  <c r="P270" i="3" s="1"/>
  <c r="CW269" i="1"/>
  <c r="P269" i="3" s="1"/>
  <c r="CW264" i="1"/>
  <c r="P264" i="3" s="1"/>
  <c r="CW263" i="1"/>
  <c r="P263" i="3" s="1"/>
  <c r="CW257" i="1"/>
  <c r="P257" i="3" s="1"/>
  <c r="CW256" i="1"/>
  <c r="P256" i="3" s="1"/>
  <c r="CW250" i="1"/>
  <c r="P250" i="3" s="1"/>
  <c r="CW245" i="1"/>
  <c r="P245" i="3" s="1"/>
  <c r="CW241" i="1"/>
  <c r="P241" i="3" s="1"/>
  <c r="CW240" i="1"/>
  <c r="P240" i="3" s="1"/>
  <c r="CW229" i="1"/>
  <c r="P229" i="3" s="1"/>
  <c r="CW226" i="1"/>
  <c r="P226" i="3" s="1"/>
  <c r="CW225" i="1"/>
  <c r="P225" i="3" s="1"/>
  <c r="CW223" i="1"/>
  <c r="P223" i="3" s="1"/>
  <c r="CW218" i="1"/>
  <c r="P218" i="3" s="1"/>
  <c r="CW217" i="1"/>
  <c r="P217" i="3" s="1"/>
  <c r="CW205" i="1"/>
  <c r="P205" i="3" s="1"/>
  <c r="CW203" i="1"/>
  <c r="P203" i="3" s="1"/>
  <c r="CW202" i="1"/>
  <c r="P202" i="3" s="1"/>
  <c r="CW201" i="1"/>
  <c r="P201" i="3" s="1"/>
  <c r="CW193" i="1"/>
  <c r="P193" i="3" s="1"/>
  <c r="CW192" i="1"/>
  <c r="P192" i="3" s="1"/>
  <c r="CW184" i="1"/>
  <c r="P184" i="3" s="1"/>
  <c r="CW179" i="1"/>
  <c r="P179" i="3" s="1"/>
  <c r="CW176" i="1"/>
  <c r="P176" i="3" s="1"/>
  <c r="CW169" i="1"/>
  <c r="P169" i="3" s="1"/>
  <c r="CW168" i="1"/>
  <c r="P168" i="3" s="1"/>
  <c r="CW166" i="1"/>
  <c r="P166" i="3" s="1"/>
  <c r="CW154" i="1"/>
  <c r="P154" i="3" s="1"/>
  <c r="CW153" i="1"/>
  <c r="P153" i="3" s="1"/>
  <c r="CW152" i="1"/>
  <c r="P152" i="3" s="1"/>
  <c r="CW150" i="1"/>
  <c r="P150" i="3" s="1"/>
  <c r="CW144" i="1"/>
  <c r="P144" i="3" s="1"/>
  <c r="CW142" i="1"/>
  <c r="P142" i="3" s="1"/>
  <c r="CW129" i="1"/>
  <c r="P129" i="3" s="1"/>
  <c r="CW128" i="1"/>
  <c r="P128" i="3" s="1"/>
  <c r="CW126" i="1"/>
  <c r="P126" i="3" s="1"/>
  <c r="CW115" i="1"/>
  <c r="P115" i="3" s="1"/>
  <c r="CW114" i="1"/>
  <c r="P114" i="3" s="1"/>
  <c r="CW104" i="1"/>
  <c r="P104" i="3" s="1"/>
  <c r="CW98" i="1"/>
  <c r="P98" i="3" s="1"/>
  <c r="CW96" i="1"/>
  <c r="P96" i="3" s="1"/>
  <c r="CW91" i="1"/>
  <c r="P91" i="3" s="1"/>
  <c r="CW90" i="1"/>
  <c r="P90" i="3" s="1"/>
  <c r="CW80" i="1"/>
  <c r="P80" i="3" s="1"/>
  <c r="CW78" i="1"/>
  <c r="P78" i="3" s="1"/>
  <c r="CW75" i="1"/>
  <c r="P75" i="3" s="1"/>
  <c r="CW74" i="1"/>
  <c r="P74" i="3" s="1"/>
  <c r="CW73" i="1"/>
  <c r="P73" i="3" s="1"/>
  <c r="CW72" i="1"/>
  <c r="P72" i="3" s="1"/>
  <c r="CW56" i="1"/>
  <c r="P56" i="3" s="1"/>
  <c r="CW51" i="1"/>
  <c r="P51" i="3" s="1"/>
  <c r="CW50" i="1"/>
  <c r="P50" i="3" s="1"/>
  <c r="CW49" i="1"/>
  <c r="P49" i="3" s="1"/>
  <c r="CW34" i="1"/>
  <c r="P34" i="3" s="1"/>
  <c r="CW32" i="1"/>
  <c r="P32" i="3" s="1"/>
  <c r="CW27" i="1"/>
  <c r="P27" i="3" s="1"/>
  <c r="CW22" i="1"/>
  <c r="P22" i="3" s="1"/>
  <c r="CW9" i="1"/>
  <c r="P9" i="3" s="1"/>
  <c r="CV3" i="1"/>
  <c r="CU3" i="1"/>
  <c r="CT3" i="1"/>
  <c r="CS3" i="1"/>
  <c r="CR3" i="1"/>
  <c r="CP3" i="1"/>
  <c r="CO3" i="1"/>
  <c r="CJ471" i="1"/>
  <c r="O471" i="3" s="1"/>
  <c r="CJ470" i="1"/>
  <c r="O470" i="3" s="1"/>
  <c r="CJ469" i="1"/>
  <c r="O469" i="3" s="1"/>
  <c r="CJ468" i="1"/>
  <c r="O468" i="3" s="1"/>
  <c r="CJ467" i="1"/>
  <c r="O467" i="3" s="1"/>
  <c r="CJ466" i="1"/>
  <c r="O466" i="3" s="1"/>
  <c r="CJ465" i="1"/>
  <c r="O465" i="3" s="1"/>
  <c r="CJ464" i="1"/>
  <c r="O464" i="3" s="1"/>
  <c r="CJ463" i="1"/>
  <c r="O463" i="3" s="1"/>
  <c r="CJ462" i="1"/>
  <c r="O462" i="3" s="1"/>
  <c r="CJ461" i="1"/>
  <c r="O461" i="3" s="1"/>
  <c r="CJ460" i="1"/>
  <c r="O460" i="3" s="1"/>
  <c r="CJ459" i="1"/>
  <c r="O459" i="3" s="1"/>
  <c r="CJ458" i="1"/>
  <c r="O458" i="3" s="1"/>
  <c r="CJ457" i="1"/>
  <c r="O457" i="3" s="1"/>
  <c r="CJ456" i="1"/>
  <c r="O456" i="3" s="1"/>
  <c r="CJ455" i="1"/>
  <c r="O455" i="3" s="1"/>
  <c r="CJ454" i="1"/>
  <c r="O454" i="3" s="1"/>
  <c r="CJ453" i="1"/>
  <c r="O453" i="3" s="1"/>
  <c r="CJ452" i="1"/>
  <c r="O452" i="3" s="1"/>
  <c r="CJ451" i="1"/>
  <c r="O451" i="3" s="1"/>
  <c r="CJ450" i="1"/>
  <c r="O450" i="3" s="1"/>
  <c r="CJ449" i="1"/>
  <c r="O449" i="3" s="1"/>
  <c r="CJ448" i="1"/>
  <c r="O448" i="3" s="1"/>
  <c r="CJ447" i="1"/>
  <c r="O447" i="3" s="1"/>
  <c r="CJ446" i="1"/>
  <c r="O446" i="3" s="1"/>
  <c r="CJ445" i="1"/>
  <c r="O445" i="3" s="1"/>
  <c r="CJ444" i="1"/>
  <c r="O444" i="3" s="1"/>
  <c r="CJ443" i="1"/>
  <c r="O443" i="3" s="1"/>
  <c r="CJ442" i="1"/>
  <c r="O442" i="3" s="1"/>
  <c r="CJ441" i="1"/>
  <c r="O441" i="3" s="1"/>
  <c r="CJ440" i="1"/>
  <c r="O440" i="3" s="1"/>
  <c r="CJ439" i="1"/>
  <c r="O439" i="3" s="1"/>
  <c r="CJ438" i="1"/>
  <c r="O438" i="3" s="1"/>
  <c r="CJ437" i="1"/>
  <c r="O437" i="3" s="1"/>
  <c r="CJ436" i="1"/>
  <c r="O436" i="3" s="1"/>
  <c r="CJ435" i="1"/>
  <c r="O435" i="3" s="1"/>
  <c r="CJ434" i="1"/>
  <c r="O434" i="3" s="1"/>
  <c r="CJ433" i="1"/>
  <c r="O433" i="3" s="1"/>
  <c r="CJ432" i="1"/>
  <c r="O432" i="3" s="1"/>
  <c r="CJ431" i="1"/>
  <c r="O431" i="3" s="1"/>
  <c r="CJ430" i="1"/>
  <c r="O430" i="3" s="1"/>
  <c r="CJ429" i="1"/>
  <c r="O429" i="3" s="1"/>
  <c r="CJ428" i="1"/>
  <c r="O428" i="3" s="1"/>
  <c r="CJ427" i="1"/>
  <c r="O427" i="3" s="1"/>
  <c r="CJ426" i="1"/>
  <c r="O426" i="3" s="1"/>
  <c r="CJ425" i="1"/>
  <c r="O425" i="3" s="1"/>
  <c r="CJ424" i="1"/>
  <c r="O424" i="3" s="1"/>
  <c r="CJ423" i="1"/>
  <c r="O423" i="3" s="1"/>
  <c r="CJ422" i="1"/>
  <c r="O422" i="3" s="1"/>
  <c r="CJ421" i="1"/>
  <c r="O421" i="3" s="1"/>
  <c r="CJ420" i="1"/>
  <c r="O420" i="3" s="1"/>
  <c r="CJ419" i="1"/>
  <c r="O419" i="3" s="1"/>
  <c r="CJ418" i="1"/>
  <c r="O418" i="3" s="1"/>
  <c r="CJ417" i="1"/>
  <c r="O417" i="3" s="1"/>
  <c r="CJ416" i="1"/>
  <c r="O416" i="3" s="1"/>
  <c r="CJ415" i="1"/>
  <c r="O415" i="3" s="1"/>
  <c r="CJ414" i="1"/>
  <c r="O414" i="3" s="1"/>
  <c r="CJ413" i="1"/>
  <c r="O413" i="3" s="1"/>
  <c r="CJ412" i="1"/>
  <c r="O412" i="3" s="1"/>
  <c r="CJ411" i="1"/>
  <c r="O411" i="3" s="1"/>
  <c r="CJ410" i="1"/>
  <c r="O410" i="3" s="1"/>
  <c r="CJ409" i="1"/>
  <c r="O409" i="3" s="1"/>
  <c r="CJ408" i="1"/>
  <c r="O408" i="3" s="1"/>
  <c r="CJ407" i="1"/>
  <c r="O407" i="3" s="1"/>
  <c r="CJ406" i="1"/>
  <c r="O406" i="3" s="1"/>
  <c r="CJ405" i="1"/>
  <c r="O405" i="3" s="1"/>
  <c r="CJ404" i="1"/>
  <c r="O404" i="3" s="1"/>
  <c r="CJ403" i="1"/>
  <c r="O403" i="3" s="1"/>
  <c r="CJ402" i="1"/>
  <c r="O402" i="3" s="1"/>
  <c r="CJ401" i="1"/>
  <c r="O401" i="3" s="1"/>
  <c r="CJ400" i="1"/>
  <c r="O400" i="3" s="1"/>
  <c r="CJ399" i="1"/>
  <c r="O399" i="3" s="1"/>
  <c r="CJ398" i="1"/>
  <c r="O398" i="3" s="1"/>
  <c r="CJ397" i="1"/>
  <c r="O397" i="3" s="1"/>
  <c r="CJ396" i="1"/>
  <c r="O396" i="3" s="1"/>
  <c r="CJ395" i="1"/>
  <c r="O395" i="3" s="1"/>
  <c r="CJ394" i="1"/>
  <c r="O394" i="3" s="1"/>
  <c r="CJ393" i="1"/>
  <c r="O393" i="3" s="1"/>
  <c r="CJ392" i="1"/>
  <c r="O392" i="3" s="1"/>
  <c r="CJ391" i="1"/>
  <c r="O391" i="3" s="1"/>
  <c r="CJ390" i="1"/>
  <c r="O390" i="3" s="1"/>
  <c r="CJ389" i="1"/>
  <c r="O389" i="3" s="1"/>
  <c r="CJ388" i="1"/>
  <c r="O388" i="3" s="1"/>
  <c r="CJ387" i="1"/>
  <c r="O387" i="3" s="1"/>
  <c r="CJ386" i="1"/>
  <c r="O386" i="3" s="1"/>
  <c r="CJ385" i="1"/>
  <c r="O385" i="3" s="1"/>
  <c r="CJ384" i="1"/>
  <c r="O384" i="3" s="1"/>
  <c r="CJ383" i="1"/>
  <c r="O383" i="3" s="1"/>
  <c r="CJ382" i="1"/>
  <c r="O382" i="3" s="1"/>
  <c r="CJ381" i="1"/>
  <c r="O381" i="3" s="1"/>
  <c r="CJ380" i="1"/>
  <c r="O380" i="3" s="1"/>
  <c r="CJ379" i="1"/>
  <c r="O379" i="3" s="1"/>
  <c r="CJ378" i="1"/>
  <c r="O378" i="3" s="1"/>
  <c r="CJ377" i="1"/>
  <c r="O377" i="3" s="1"/>
  <c r="CJ376" i="1"/>
  <c r="O376" i="3" s="1"/>
  <c r="CJ375" i="1"/>
  <c r="O375" i="3" s="1"/>
  <c r="CJ374" i="1"/>
  <c r="O374" i="3" s="1"/>
  <c r="CJ373" i="1"/>
  <c r="O373" i="3" s="1"/>
  <c r="CJ372" i="1"/>
  <c r="O372" i="3" s="1"/>
  <c r="CJ371" i="1"/>
  <c r="O371" i="3" s="1"/>
  <c r="CJ370" i="1"/>
  <c r="O370" i="3" s="1"/>
  <c r="CJ369" i="1"/>
  <c r="O369" i="3" s="1"/>
  <c r="CJ368" i="1"/>
  <c r="O368" i="3" s="1"/>
  <c r="CJ367" i="1"/>
  <c r="O367" i="3" s="1"/>
  <c r="CJ366" i="1"/>
  <c r="O366" i="3" s="1"/>
  <c r="CJ365" i="1"/>
  <c r="O365" i="3" s="1"/>
  <c r="CJ364" i="1"/>
  <c r="O364" i="3" s="1"/>
  <c r="CJ363" i="1"/>
  <c r="O363" i="3" s="1"/>
  <c r="CJ362" i="1"/>
  <c r="O362" i="3" s="1"/>
  <c r="CJ361" i="1"/>
  <c r="O361" i="3" s="1"/>
  <c r="CJ360" i="1"/>
  <c r="O360" i="3" s="1"/>
  <c r="CJ359" i="1"/>
  <c r="O359" i="3" s="1"/>
  <c r="CJ358" i="1"/>
  <c r="O358" i="3" s="1"/>
  <c r="CJ357" i="1"/>
  <c r="O357" i="3" s="1"/>
  <c r="CJ356" i="1"/>
  <c r="O356" i="3" s="1"/>
  <c r="CJ355" i="1"/>
  <c r="O355" i="3" s="1"/>
  <c r="CJ354" i="1"/>
  <c r="O354" i="3" s="1"/>
  <c r="CJ353" i="1"/>
  <c r="O353" i="3" s="1"/>
  <c r="CJ352" i="1"/>
  <c r="O352" i="3" s="1"/>
  <c r="CJ351" i="1"/>
  <c r="O351" i="3" s="1"/>
  <c r="CJ350" i="1"/>
  <c r="O350" i="3" s="1"/>
  <c r="CJ349" i="1"/>
  <c r="O349" i="3" s="1"/>
  <c r="CJ348" i="1"/>
  <c r="O348" i="3" s="1"/>
  <c r="CJ347" i="1"/>
  <c r="O347" i="3" s="1"/>
  <c r="CJ346" i="1"/>
  <c r="O346" i="3" s="1"/>
  <c r="CJ345" i="1"/>
  <c r="O345" i="3" s="1"/>
  <c r="CJ344" i="1"/>
  <c r="O344" i="3" s="1"/>
  <c r="CJ343" i="1"/>
  <c r="O343" i="3" s="1"/>
  <c r="CJ342" i="1"/>
  <c r="O342" i="3" s="1"/>
  <c r="CJ341" i="1"/>
  <c r="O341" i="3" s="1"/>
  <c r="CJ340" i="1"/>
  <c r="O340" i="3" s="1"/>
  <c r="CJ339" i="1"/>
  <c r="O339" i="3" s="1"/>
  <c r="CJ338" i="1"/>
  <c r="O338" i="3" s="1"/>
  <c r="CJ337" i="1"/>
  <c r="O337" i="3" s="1"/>
  <c r="CJ336" i="1"/>
  <c r="O336" i="3" s="1"/>
  <c r="CJ335" i="1"/>
  <c r="O335" i="3" s="1"/>
  <c r="CJ334" i="1"/>
  <c r="O334" i="3" s="1"/>
  <c r="CJ333" i="1"/>
  <c r="O333" i="3" s="1"/>
  <c r="CJ332" i="1"/>
  <c r="O332" i="3" s="1"/>
  <c r="CJ331" i="1"/>
  <c r="O331" i="3" s="1"/>
  <c r="CJ330" i="1"/>
  <c r="O330" i="3" s="1"/>
  <c r="CJ329" i="1"/>
  <c r="O329" i="3" s="1"/>
  <c r="CJ328" i="1"/>
  <c r="O328" i="3" s="1"/>
  <c r="CJ327" i="1"/>
  <c r="O327" i="3" s="1"/>
  <c r="CJ326" i="1"/>
  <c r="O326" i="3" s="1"/>
  <c r="CJ325" i="1"/>
  <c r="O325" i="3" s="1"/>
  <c r="CJ324" i="1"/>
  <c r="O324" i="3" s="1"/>
  <c r="CJ323" i="1"/>
  <c r="O323" i="3" s="1"/>
  <c r="CJ322" i="1"/>
  <c r="O322" i="3" s="1"/>
  <c r="CJ321" i="1"/>
  <c r="O321" i="3" s="1"/>
  <c r="CJ320" i="1"/>
  <c r="O320" i="3" s="1"/>
  <c r="CJ319" i="1"/>
  <c r="O319" i="3" s="1"/>
  <c r="CJ318" i="1"/>
  <c r="O318" i="3" s="1"/>
  <c r="CJ317" i="1"/>
  <c r="O317" i="3" s="1"/>
  <c r="CJ316" i="1"/>
  <c r="O316" i="3" s="1"/>
  <c r="CJ315" i="1"/>
  <c r="O315" i="3" s="1"/>
  <c r="CJ314" i="1"/>
  <c r="O314" i="3" s="1"/>
  <c r="CJ313" i="1"/>
  <c r="O313" i="3" s="1"/>
  <c r="CJ312" i="1"/>
  <c r="O312" i="3" s="1"/>
  <c r="CJ311" i="1"/>
  <c r="O311" i="3" s="1"/>
  <c r="CJ310" i="1"/>
  <c r="O310" i="3" s="1"/>
  <c r="CJ309" i="1"/>
  <c r="O309" i="3" s="1"/>
  <c r="CJ308" i="1"/>
  <c r="O308" i="3" s="1"/>
  <c r="CJ307" i="1"/>
  <c r="O307" i="3" s="1"/>
  <c r="CJ306" i="1"/>
  <c r="O306" i="3" s="1"/>
  <c r="CJ305" i="1"/>
  <c r="O305" i="3" s="1"/>
  <c r="CJ304" i="1"/>
  <c r="O304" i="3" s="1"/>
  <c r="CJ303" i="1"/>
  <c r="O303" i="3" s="1"/>
  <c r="CJ302" i="1"/>
  <c r="O302" i="3" s="1"/>
  <c r="CJ301" i="1"/>
  <c r="O301" i="3" s="1"/>
  <c r="CJ300" i="1"/>
  <c r="O300" i="3" s="1"/>
  <c r="CJ299" i="1"/>
  <c r="O299" i="3" s="1"/>
  <c r="CJ298" i="1"/>
  <c r="O298" i="3" s="1"/>
  <c r="CJ297" i="1"/>
  <c r="O297" i="3" s="1"/>
  <c r="CJ296" i="1"/>
  <c r="O296" i="3" s="1"/>
  <c r="CJ295" i="1"/>
  <c r="O295" i="3" s="1"/>
  <c r="CJ294" i="1"/>
  <c r="O294" i="3" s="1"/>
  <c r="CJ293" i="1"/>
  <c r="O293" i="3" s="1"/>
  <c r="CJ292" i="1"/>
  <c r="O292" i="3" s="1"/>
  <c r="CJ291" i="1"/>
  <c r="O291" i="3" s="1"/>
  <c r="CJ290" i="1"/>
  <c r="O290" i="3" s="1"/>
  <c r="CJ289" i="1"/>
  <c r="O289" i="3" s="1"/>
  <c r="CJ288" i="1"/>
  <c r="O288" i="3" s="1"/>
  <c r="CJ287" i="1"/>
  <c r="O287" i="3" s="1"/>
  <c r="CJ286" i="1"/>
  <c r="O286" i="3" s="1"/>
  <c r="CJ285" i="1"/>
  <c r="O285" i="3" s="1"/>
  <c r="CJ284" i="1"/>
  <c r="O284" i="3" s="1"/>
  <c r="CJ283" i="1"/>
  <c r="O283" i="3" s="1"/>
  <c r="CJ282" i="1"/>
  <c r="O282" i="3" s="1"/>
  <c r="CJ281" i="1"/>
  <c r="O281" i="3" s="1"/>
  <c r="CJ280" i="1"/>
  <c r="O280" i="3" s="1"/>
  <c r="CJ279" i="1"/>
  <c r="O279" i="3" s="1"/>
  <c r="CJ278" i="1"/>
  <c r="O278" i="3" s="1"/>
  <c r="CJ277" i="1"/>
  <c r="O277" i="3" s="1"/>
  <c r="CJ276" i="1"/>
  <c r="O276" i="3" s="1"/>
  <c r="CJ275" i="1"/>
  <c r="O275" i="3" s="1"/>
  <c r="CJ274" i="1"/>
  <c r="O274" i="3" s="1"/>
  <c r="CJ273" i="1"/>
  <c r="O273" i="3" s="1"/>
  <c r="CJ272" i="1"/>
  <c r="O272" i="3" s="1"/>
  <c r="CJ271" i="1"/>
  <c r="O271" i="3" s="1"/>
  <c r="CJ270" i="1"/>
  <c r="O270" i="3" s="1"/>
  <c r="CJ269" i="1"/>
  <c r="O269" i="3" s="1"/>
  <c r="CJ268" i="1"/>
  <c r="O268" i="3" s="1"/>
  <c r="CJ267" i="1"/>
  <c r="O267" i="3" s="1"/>
  <c r="CJ266" i="1"/>
  <c r="O266" i="3" s="1"/>
  <c r="CJ265" i="1"/>
  <c r="O265" i="3" s="1"/>
  <c r="CJ264" i="1"/>
  <c r="O264" i="3" s="1"/>
  <c r="CJ263" i="1"/>
  <c r="O263" i="3" s="1"/>
  <c r="CJ262" i="1"/>
  <c r="O262" i="3" s="1"/>
  <c r="CJ261" i="1"/>
  <c r="O261" i="3" s="1"/>
  <c r="CJ260" i="1"/>
  <c r="O260" i="3" s="1"/>
  <c r="CJ259" i="1"/>
  <c r="O259" i="3" s="1"/>
  <c r="CJ258" i="1"/>
  <c r="O258" i="3" s="1"/>
  <c r="CJ257" i="1"/>
  <c r="O257" i="3" s="1"/>
  <c r="CJ256" i="1"/>
  <c r="O256" i="3" s="1"/>
  <c r="CJ255" i="1"/>
  <c r="O255" i="3" s="1"/>
  <c r="CJ254" i="1"/>
  <c r="O254" i="3" s="1"/>
  <c r="CJ253" i="1"/>
  <c r="O253" i="3" s="1"/>
  <c r="CJ252" i="1"/>
  <c r="O252" i="3" s="1"/>
  <c r="CJ251" i="1"/>
  <c r="O251" i="3" s="1"/>
  <c r="CJ250" i="1"/>
  <c r="O250" i="3" s="1"/>
  <c r="CJ249" i="1"/>
  <c r="O249" i="3" s="1"/>
  <c r="CJ248" i="1"/>
  <c r="O248" i="3" s="1"/>
  <c r="CJ247" i="1"/>
  <c r="O247" i="3" s="1"/>
  <c r="CJ246" i="1"/>
  <c r="O246" i="3" s="1"/>
  <c r="CJ245" i="1"/>
  <c r="O245" i="3" s="1"/>
  <c r="CJ243" i="1"/>
  <c r="O243" i="3" s="1"/>
  <c r="CJ242" i="1"/>
  <c r="O242" i="3" s="1"/>
  <c r="CJ241" i="1"/>
  <c r="O241" i="3" s="1"/>
  <c r="CJ240" i="1"/>
  <c r="O240" i="3" s="1"/>
  <c r="CJ239" i="1"/>
  <c r="O239" i="3" s="1"/>
  <c r="CJ238" i="1"/>
  <c r="O238" i="3" s="1"/>
  <c r="CJ237" i="1"/>
  <c r="O237" i="3" s="1"/>
  <c r="CJ236" i="1"/>
  <c r="O236" i="3" s="1"/>
  <c r="CJ235" i="1"/>
  <c r="O235" i="3" s="1"/>
  <c r="CJ234" i="1"/>
  <c r="O234" i="3" s="1"/>
  <c r="CJ233" i="1"/>
  <c r="O233" i="3" s="1"/>
  <c r="CJ232" i="1"/>
  <c r="O232" i="3" s="1"/>
  <c r="CJ231" i="1"/>
  <c r="O231" i="3" s="1"/>
  <c r="CJ230" i="1"/>
  <c r="O230" i="3" s="1"/>
  <c r="CJ229" i="1"/>
  <c r="O229" i="3" s="1"/>
  <c r="CJ228" i="1"/>
  <c r="O228" i="3" s="1"/>
  <c r="CJ227" i="1"/>
  <c r="O227" i="3" s="1"/>
  <c r="CJ226" i="1"/>
  <c r="O226" i="3" s="1"/>
  <c r="CJ225" i="1"/>
  <c r="O225" i="3" s="1"/>
  <c r="CJ224" i="1"/>
  <c r="O224" i="3" s="1"/>
  <c r="CJ223" i="1"/>
  <c r="O223" i="3" s="1"/>
  <c r="CJ222" i="1"/>
  <c r="O222" i="3" s="1"/>
  <c r="CJ221" i="1"/>
  <c r="O221" i="3" s="1"/>
  <c r="CJ220" i="1"/>
  <c r="O220" i="3" s="1"/>
  <c r="CJ219" i="1"/>
  <c r="O219" i="3" s="1"/>
  <c r="CJ218" i="1"/>
  <c r="O218" i="3" s="1"/>
  <c r="CJ217" i="1"/>
  <c r="O217" i="3" s="1"/>
  <c r="CJ216" i="1"/>
  <c r="O216" i="3" s="1"/>
  <c r="CJ215" i="1"/>
  <c r="O215" i="3" s="1"/>
  <c r="CJ214" i="1"/>
  <c r="O214" i="3" s="1"/>
  <c r="CJ213" i="1"/>
  <c r="O213" i="3" s="1"/>
  <c r="CJ212" i="1"/>
  <c r="O212" i="3" s="1"/>
  <c r="CJ211" i="1"/>
  <c r="O211" i="3" s="1"/>
  <c r="CJ210" i="1"/>
  <c r="O210" i="3" s="1"/>
  <c r="CJ209" i="1"/>
  <c r="O209" i="3" s="1"/>
  <c r="CJ208" i="1"/>
  <c r="O208" i="3" s="1"/>
  <c r="CJ207" i="1"/>
  <c r="O207" i="3" s="1"/>
  <c r="CJ206" i="1"/>
  <c r="O206" i="3" s="1"/>
  <c r="CJ205" i="1"/>
  <c r="O205" i="3" s="1"/>
  <c r="CJ204" i="1"/>
  <c r="O204" i="3" s="1"/>
  <c r="CJ203" i="1"/>
  <c r="O203" i="3" s="1"/>
  <c r="CJ202" i="1"/>
  <c r="O202" i="3" s="1"/>
  <c r="CJ201" i="1"/>
  <c r="O201" i="3" s="1"/>
  <c r="CJ200" i="1"/>
  <c r="O200" i="3" s="1"/>
  <c r="CJ199" i="1"/>
  <c r="O199" i="3" s="1"/>
  <c r="CJ198" i="1"/>
  <c r="O198" i="3" s="1"/>
  <c r="CJ197" i="1"/>
  <c r="O197" i="3" s="1"/>
  <c r="CJ196" i="1"/>
  <c r="O196" i="3" s="1"/>
  <c r="CJ195" i="1"/>
  <c r="O195" i="3" s="1"/>
  <c r="CJ194" i="1"/>
  <c r="O194" i="3" s="1"/>
  <c r="CJ193" i="1"/>
  <c r="O193" i="3" s="1"/>
  <c r="CJ192" i="1"/>
  <c r="O192" i="3" s="1"/>
  <c r="CJ191" i="1"/>
  <c r="O191" i="3" s="1"/>
  <c r="CJ190" i="1"/>
  <c r="O190" i="3" s="1"/>
  <c r="CJ189" i="1"/>
  <c r="O189" i="3" s="1"/>
  <c r="CJ188" i="1"/>
  <c r="O188" i="3" s="1"/>
  <c r="CJ187" i="1"/>
  <c r="O187" i="3" s="1"/>
  <c r="CJ186" i="1"/>
  <c r="O186" i="3" s="1"/>
  <c r="CJ185" i="1"/>
  <c r="O185" i="3" s="1"/>
  <c r="CJ184" i="1"/>
  <c r="O184" i="3" s="1"/>
  <c r="CJ183" i="1"/>
  <c r="O183" i="3" s="1"/>
  <c r="CJ182" i="1"/>
  <c r="O182" i="3" s="1"/>
  <c r="CJ181" i="1"/>
  <c r="O181" i="3" s="1"/>
  <c r="CJ180" i="1"/>
  <c r="O180" i="3" s="1"/>
  <c r="CJ179" i="1"/>
  <c r="O179" i="3" s="1"/>
  <c r="CJ178" i="1"/>
  <c r="O178" i="3" s="1"/>
  <c r="CJ177" i="1"/>
  <c r="O177" i="3" s="1"/>
  <c r="CJ176" i="1"/>
  <c r="O176" i="3" s="1"/>
  <c r="CJ175" i="1"/>
  <c r="O175" i="3" s="1"/>
  <c r="CJ174" i="1"/>
  <c r="O174" i="3" s="1"/>
  <c r="CJ173" i="1"/>
  <c r="O173" i="3" s="1"/>
  <c r="CJ172" i="1"/>
  <c r="O172" i="3" s="1"/>
  <c r="CJ171" i="1"/>
  <c r="O171" i="3" s="1"/>
  <c r="CJ170" i="1"/>
  <c r="O170" i="3" s="1"/>
  <c r="CJ169" i="1"/>
  <c r="O169" i="3" s="1"/>
  <c r="CJ168" i="1"/>
  <c r="O168" i="3" s="1"/>
  <c r="CJ167" i="1"/>
  <c r="O167" i="3" s="1"/>
  <c r="CJ166" i="1"/>
  <c r="O166" i="3" s="1"/>
  <c r="CJ165" i="1"/>
  <c r="O165" i="3" s="1"/>
  <c r="CJ164" i="1"/>
  <c r="O164" i="3" s="1"/>
  <c r="CJ163" i="1"/>
  <c r="O163" i="3" s="1"/>
  <c r="CJ162" i="1"/>
  <c r="O162" i="3" s="1"/>
  <c r="CJ161" i="1"/>
  <c r="O161" i="3" s="1"/>
  <c r="CJ160" i="1"/>
  <c r="O160" i="3" s="1"/>
  <c r="CJ159" i="1"/>
  <c r="O159" i="3" s="1"/>
  <c r="CJ158" i="1"/>
  <c r="O158" i="3" s="1"/>
  <c r="CJ157" i="1"/>
  <c r="O157" i="3" s="1"/>
  <c r="CJ156" i="1"/>
  <c r="O156" i="3" s="1"/>
  <c r="CJ155" i="1"/>
  <c r="O155" i="3" s="1"/>
  <c r="CJ154" i="1"/>
  <c r="O154" i="3" s="1"/>
  <c r="CJ153" i="1"/>
  <c r="O153" i="3" s="1"/>
  <c r="CJ152" i="1"/>
  <c r="O152" i="3" s="1"/>
  <c r="CJ151" i="1"/>
  <c r="O151" i="3" s="1"/>
  <c r="CJ150" i="1"/>
  <c r="O150" i="3" s="1"/>
  <c r="CJ149" i="1"/>
  <c r="O149" i="3" s="1"/>
  <c r="CJ148" i="1"/>
  <c r="O148" i="3" s="1"/>
  <c r="CJ147" i="1"/>
  <c r="O147" i="3" s="1"/>
  <c r="CJ146" i="1"/>
  <c r="O146" i="3" s="1"/>
  <c r="CJ145" i="1"/>
  <c r="O145" i="3" s="1"/>
  <c r="CJ144" i="1"/>
  <c r="O144" i="3" s="1"/>
  <c r="CJ143" i="1"/>
  <c r="O143" i="3" s="1"/>
  <c r="CJ142" i="1"/>
  <c r="O142" i="3" s="1"/>
  <c r="CJ141" i="1"/>
  <c r="O141" i="3" s="1"/>
  <c r="CJ140" i="1"/>
  <c r="O140" i="3" s="1"/>
  <c r="CJ139" i="1"/>
  <c r="O139" i="3" s="1"/>
  <c r="CJ138" i="1"/>
  <c r="O138" i="3" s="1"/>
  <c r="CJ137" i="1"/>
  <c r="O137" i="3" s="1"/>
  <c r="CJ136" i="1"/>
  <c r="O136" i="3" s="1"/>
  <c r="CJ135" i="1"/>
  <c r="O135" i="3" s="1"/>
  <c r="CJ134" i="1"/>
  <c r="O134" i="3" s="1"/>
  <c r="CJ133" i="1"/>
  <c r="O133" i="3" s="1"/>
  <c r="CJ132" i="1"/>
  <c r="O132" i="3" s="1"/>
  <c r="CJ131" i="1"/>
  <c r="O131" i="3" s="1"/>
  <c r="CJ130" i="1"/>
  <c r="O130" i="3" s="1"/>
  <c r="CJ129" i="1"/>
  <c r="O129" i="3" s="1"/>
  <c r="CJ128" i="1"/>
  <c r="O128" i="3" s="1"/>
  <c r="CJ127" i="1"/>
  <c r="O127" i="3" s="1"/>
  <c r="CJ126" i="1"/>
  <c r="O126" i="3" s="1"/>
  <c r="CJ125" i="1"/>
  <c r="O125" i="3" s="1"/>
  <c r="CJ124" i="1"/>
  <c r="O124" i="3" s="1"/>
  <c r="CJ123" i="1"/>
  <c r="O123" i="3" s="1"/>
  <c r="CJ122" i="1"/>
  <c r="O122" i="3" s="1"/>
  <c r="CJ121" i="1"/>
  <c r="O121" i="3" s="1"/>
  <c r="CJ120" i="1"/>
  <c r="O120" i="3" s="1"/>
  <c r="CJ119" i="1"/>
  <c r="O119" i="3" s="1"/>
  <c r="CJ118" i="1"/>
  <c r="O118" i="3" s="1"/>
  <c r="CJ117" i="1"/>
  <c r="O117" i="3" s="1"/>
  <c r="CJ116" i="1"/>
  <c r="O116" i="3" s="1"/>
  <c r="CJ115" i="1"/>
  <c r="O115" i="3" s="1"/>
  <c r="CJ114" i="1"/>
  <c r="O114" i="3" s="1"/>
  <c r="CJ113" i="1"/>
  <c r="O113" i="3" s="1"/>
  <c r="CJ112" i="1"/>
  <c r="O112" i="3" s="1"/>
  <c r="CJ111" i="1"/>
  <c r="O111" i="3" s="1"/>
  <c r="CJ110" i="1"/>
  <c r="O110" i="3" s="1"/>
  <c r="CJ109" i="1"/>
  <c r="O109" i="3" s="1"/>
  <c r="CJ108" i="1"/>
  <c r="O108" i="3" s="1"/>
  <c r="CJ107" i="1"/>
  <c r="O107" i="3" s="1"/>
  <c r="CJ106" i="1"/>
  <c r="O106" i="3" s="1"/>
  <c r="CJ105" i="1"/>
  <c r="O105" i="3" s="1"/>
  <c r="CJ104" i="1"/>
  <c r="O104" i="3" s="1"/>
  <c r="CJ103" i="1"/>
  <c r="O103" i="3" s="1"/>
  <c r="CJ102" i="1"/>
  <c r="O102" i="3" s="1"/>
  <c r="CJ101" i="1"/>
  <c r="O101" i="3" s="1"/>
  <c r="CJ100" i="1"/>
  <c r="O100" i="3" s="1"/>
  <c r="CJ99" i="1"/>
  <c r="O99" i="3" s="1"/>
  <c r="CJ98" i="1"/>
  <c r="O98" i="3" s="1"/>
  <c r="CJ97" i="1"/>
  <c r="O97" i="3" s="1"/>
  <c r="CJ96" i="1"/>
  <c r="O96" i="3" s="1"/>
  <c r="CJ95" i="1"/>
  <c r="O95" i="3" s="1"/>
  <c r="CJ94" i="1"/>
  <c r="O94" i="3" s="1"/>
  <c r="CJ93" i="1"/>
  <c r="O93" i="3" s="1"/>
  <c r="CJ92" i="1"/>
  <c r="O92" i="3" s="1"/>
  <c r="CJ91" i="1"/>
  <c r="O91" i="3" s="1"/>
  <c r="CJ90" i="1"/>
  <c r="O90" i="3" s="1"/>
  <c r="CJ89" i="1"/>
  <c r="O89" i="3" s="1"/>
  <c r="CJ88" i="1"/>
  <c r="O88" i="3" s="1"/>
  <c r="CJ87" i="1"/>
  <c r="O87" i="3" s="1"/>
  <c r="CJ86" i="1"/>
  <c r="O86" i="3" s="1"/>
  <c r="CJ85" i="1"/>
  <c r="O85" i="3" s="1"/>
  <c r="CJ84" i="1"/>
  <c r="O84" i="3" s="1"/>
  <c r="CJ83" i="1"/>
  <c r="O83" i="3" s="1"/>
  <c r="CJ82" i="1"/>
  <c r="O82" i="3" s="1"/>
  <c r="CJ81" i="1"/>
  <c r="O81" i="3" s="1"/>
  <c r="CJ80" i="1"/>
  <c r="O80" i="3" s="1"/>
  <c r="CJ79" i="1"/>
  <c r="O79" i="3" s="1"/>
  <c r="CJ78" i="1"/>
  <c r="O78" i="3" s="1"/>
  <c r="CJ77" i="1"/>
  <c r="O77" i="3" s="1"/>
  <c r="CJ76" i="1"/>
  <c r="O76" i="3" s="1"/>
  <c r="CJ75" i="1"/>
  <c r="O75" i="3" s="1"/>
  <c r="CJ74" i="1"/>
  <c r="O74" i="3" s="1"/>
  <c r="CJ73" i="1"/>
  <c r="O73" i="3" s="1"/>
  <c r="CJ72" i="1"/>
  <c r="O72" i="3" s="1"/>
  <c r="CJ71" i="1"/>
  <c r="O71" i="3" s="1"/>
  <c r="CJ70" i="1"/>
  <c r="O70" i="3" s="1"/>
  <c r="CJ69" i="1"/>
  <c r="O69" i="3" s="1"/>
  <c r="CJ68" i="1"/>
  <c r="O68" i="3" s="1"/>
  <c r="CJ67" i="1"/>
  <c r="O67" i="3" s="1"/>
  <c r="CJ66" i="1"/>
  <c r="O66" i="3" s="1"/>
  <c r="CJ65" i="1"/>
  <c r="O65" i="3" s="1"/>
  <c r="CJ64" i="1"/>
  <c r="O64" i="3" s="1"/>
  <c r="CJ63" i="1"/>
  <c r="O63" i="3" s="1"/>
  <c r="CJ62" i="1"/>
  <c r="O62" i="3" s="1"/>
  <c r="CJ61" i="1"/>
  <c r="O61" i="3" s="1"/>
  <c r="CJ60" i="1"/>
  <c r="O60" i="3" s="1"/>
  <c r="CJ59" i="1"/>
  <c r="O59" i="3" s="1"/>
  <c r="CJ58" i="1"/>
  <c r="O58" i="3" s="1"/>
  <c r="CJ57" i="1"/>
  <c r="O57" i="3" s="1"/>
  <c r="CJ56" i="1"/>
  <c r="O56" i="3" s="1"/>
  <c r="CJ55" i="1"/>
  <c r="O55" i="3" s="1"/>
  <c r="CJ54" i="1"/>
  <c r="O54" i="3" s="1"/>
  <c r="CJ53" i="1"/>
  <c r="O53" i="3" s="1"/>
  <c r="CJ52" i="1"/>
  <c r="O52" i="3" s="1"/>
  <c r="CJ51" i="1"/>
  <c r="O51" i="3" s="1"/>
  <c r="CJ50" i="1"/>
  <c r="O50" i="3" s="1"/>
  <c r="CJ49" i="1"/>
  <c r="O49" i="3" s="1"/>
  <c r="CJ48" i="1"/>
  <c r="O48" i="3" s="1"/>
  <c r="CJ47" i="1"/>
  <c r="O47" i="3" s="1"/>
  <c r="CJ46" i="1"/>
  <c r="O46" i="3" s="1"/>
  <c r="CJ45" i="1"/>
  <c r="O45" i="3" s="1"/>
  <c r="CJ44" i="1"/>
  <c r="O44" i="3" s="1"/>
  <c r="CJ43" i="1"/>
  <c r="O43" i="3" s="1"/>
  <c r="CJ42" i="1"/>
  <c r="O42" i="3" s="1"/>
  <c r="CJ41" i="1"/>
  <c r="O41" i="3" s="1"/>
  <c r="CJ40" i="1"/>
  <c r="O40" i="3" s="1"/>
  <c r="CJ39" i="1"/>
  <c r="O39" i="3" s="1"/>
  <c r="CJ38" i="1"/>
  <c r="O38" i="3" s="1"/>
  <c r="CJ37" i="1"/>
  <c r="O37" i="3" s="1"/>
  <c r="CJ36" i="1"/>
  <c r="O36" i="3" s="1"/>
  <c r="CJ35" i="1"/>
  <c r="O35" i="3" s="1"/>
  <c r="CJ34" i="1"/>
  <c r="O34" i="3" s="1"/>
  <c r="CJ33" i="1"/>
  <c r="O33" i="3" s="1"/>
  <c r="CJ32" i="1"/>
  <c r="O32" i="3" s="1"/>
  <c r="CJ31" i="1"/>
  <c r="O31" i="3" s="1"/>
  <c r="CJ30" i="1"/>
  <c r="O30" i="3" s="1"/>
  <c r="CJ29" i="1"/>
  <c r="O29" i="3" s="1"/>
  <c r="CJ28" i="1"/>
  <c r="O28" i="3" s="1"/>
  <c r="CJ27" i="1"/>
  <c r="O27" i="3" s="1"/>
  <c r="CJ26" i="1"/>
  <c r="O26" i="3" s="1"/>
  <c r="CJ25" i="1"/>
  <c r="O25" i="3" s="1"/>
  <c r="CJ24" i="1"/>
  <c r="O24" i="3" s="1"/>
  <c r="CJ23" i="1"/>
  <c r="O23" i="3" s="1"/>
  <c r="CJ22" i="1"/>
  <c r="O22" i="3" s="1"/>
  <c r="CJ21" i="1"/>
  <c r="O21" i="3" s="1"/>
  <c r="CJ20" i="1"/>
  <c r="O20" i="3" s="1"/>
  <c r="CJ19" i="1"/>
  <c r="O19" i="3" s="1"/>
  <c r="CJ18" i="1"/>
  <c r="O18" i="3" s="1"/>
  <c r="CJ17" i="1"/>
  <c r="O17" i="3" s="1"/>
  <c r="CJ16" i="1"/>
  <c r="O16" i="3" s="1"/>
  <c r="CJ15" i="1"/>
  <c r="O15" i="3" s="1"/>
  <c r="CJ14" i="1"/>
  <c r="O14" i="3" s="1"/>
  <c r="CJ13" i="1"/>
  <c r="O13" i="3" s="1"/>
  <c r="CJ12" i="1"/>
  <c r="O12" i="3" s="1"/>
  <c r="CJ11" i="1"/>
  <c r="O11" i="3" s="1"/>
  <c r="CJ10" i="1"/>
  <c r="O10" i="3" s="1"/>
  <c r="CJ9" i="1"/>
  <c r="O9" i="3" s="1"/>
  <c r="CJ8" i="1"/>
  <c r="O8" i="3" s="1"/>
  <c r="CJ7" i="1"/>
  <c r="O7" i="3" s="1"/>
  <c r="CI3" i="1"/>
  <c r="CH3" i="1"/>
  <c r="CG3" i="1"/>
  <c r="CF3" i="1"/>
  <c r="CE3" i="1"/>
  <c r="CD3" i="1"/>
  <c r="CC3" i="1"/>
  <c r="CB3" i="1"/>
  <c r="CA3" i="1"/>
  <c r="BZ3" i="1"/>
  <c r="BY3" i="1"/>
  <c r="BX3" i="1"/>
  <c r="BW471" i="1"/>
  <c r="N471" i="3" s="1"/>
  <c r="BW470" i="1"/>
  <c r="N470" i="3" s="1"/>
  <c r="BW469" i="1"/>
  <c r="N469" i="3" s="1"/>
  <c r="BW468" i="1"/>
  <c r="N468" i="3" s="1"/>
  <c r="BW467" i="1"/>
  <c r="N467" i="3" s="1"/>
  <c r="BW466" i="1"/>
  <c r="N466" i="3" s="1"/>
  <c r="BW465" i="1"/>
  <c r="N465" i="3" s="1"/>
  <c r="BW464" i="1"/>
  <c r="N464" i="3" s="1"/>
  <c r="BW463" i="1"/>
  <c r="N463" i="3" s="1"/>
  <c r="BW462" i="1"/>
  <c r="N462" i="3" s="1"/>
  <c r="BW461" i="1"/>
  <c r="N461" i="3" s="1"/>
  <c r="BW460" i="1"/>
  <c r="N460" i="3" s="1"/>
  <c r="BW459" i="1"/>
  <c r="N459" i="3" s="1"/>
  <c r="BW458" i="1"/>
  <c r="N458" i="3" s="1"/>
  <c r="BW457" i="1"/>
  <c r="N457" i="3" s="1"/>
  <c r="BW456" i="1"/>
  <c r="N456" i="3" s="1"/>
  <c r="BW455" i="1"/>
  <c r="N455" i="3" s="1"/>
  <c r="BW454" i="1"/>
  <c r="N454" i="3" s="1"/>
  <c r="BW453" i="1"/>
  <c r="N453" i="3" s="1"/>
  <c r="BW452" i="1"/>
  <c r="N452" i="3" s="1"/>
  <c r="BW451" i="1"/>
  <c r="N451" i="3" s="1"/>
  <c r="BW450" i="1"/>
  <c r="N450" i="3" s="1"/>
  <c r="BW449" i="1"/>
  <c r="N449" i="3" s="1"/>
  <c r="BW448" i="1"/>
  <c r="N448" i="3" s="1"/>
  <c r="BW447" i="1"/>
  <c r="N447" i="3" s="1"/>
  <c r="BW446" i="1"/>
  <c r="N446" i="3" s="1"/>
  <c r="BW445" i="1"/>
  <c r="N445" i="3" s="1"/>
  <c r="BW444" i="1"/>
  <c r="N444" i="3" s="1"/>
  <c r="BW443" i="1"/>
  <c r="N443" i="3" s="1"/>
  <c r="BW442" i="1"/>
  <c r="N442" i="3" s="1"/>
  <c r="BW441" i="1"/>
  <c r="N441" i="3" s="1"/>
  <c r="BW440" i="1"/>
  <c r="N440" i="3" s="1"/>
  <c r="BW439" i="1"/>
  <c r="N439" i="3" s="1"/>
  <c r="BW438" i="1"/>
  <c r="N438" i="3" s="1"/>
  <c r="BW437" i="1"/>
  <c r="N437" i="3" s="1"/>
  <c r="BW436" i="1"/>
  <c r="N436" i="3" s="1"/>
  <c r="BW435" i="1"/>
  <c r="N435" i="3" s="1"/>
  <c r="BW434" i="1"/>
  <c r="N434" i="3" s="1"/>
  <c r="BW433" i="1"/>
  <c r="N433" i="3" s="1"/>
  <c r="BW432" i="1"/>
  <c r="N432" i="3" s="1"/>
  <c r="BW431" i="1"/>
  <c r="N431" i="3" s="1"/>
  <c r="BW430" i="1"/>
  <c r="N430" i="3" s="1"/>
  <c r="BW429" i="1"/>
  <c r="N429" i="3" s="1"/>
  <c r="BW428" i="1"/>
  <c r="N428" i="3" s="1"/>
  <c r="BW427" i="1"/>
  <c r="N427" i="3" s="1"/>
  <c r="BW426" i="1"/>
  <c r="N426" i="3" s="1"/>
  <c r="BW425" i="1"/>
  <c r="N425" i="3" s="1"/>
  <c r="BW424" i="1"/>
  <c r="N424" i="3" s="1"/>
  <c r="BW423" i="1"/>
  <c r="N423" i="3" s="1"/>
  <c r="BW422" i="1"/>
  <c r="N422" i="3" s="1"/>
  <c r="BW421" i="1"/>
  <c r="N421" i="3" s="1"/>
  <c r="BW420" i="1"/>
  <c r="N420" i="3" s="1"/>
  <c r="BW419" i="1"/>
  <c r="N419" i="3" s="1"/>
  <c r="BW418" i="1"/>
  <c r="N418" i="3" s="1"/>
  <c r="BW417" i="1"/>
  <c r="N417" i="3" s="1"/>
  <c r="BW416" i="1"/>
  <c r="N416" i="3" s="1"/>
  <c r="BW415" i="1"/>
  <c r="N415" i="3" s="1"/>
  <c r="BW414" i="1"/>
  <c r="N414" i="3" s="1"/>
  <c r="BW413" i="1"/>
  <c r="N413" i="3" s="1"/>
  <c r="BW412" i="1"/>
  <c r="N412" i="3" s="1"/>
  <c r="BW411" i="1"/>
  <c r="N411" i="3" s="1"/>
  <c r="BW410" i="1"/>
  <c r="N410" i="3" s="1"/>
  <c r="BW409" i="1"/>
  <c r="N409" i="3" s="1"/>
  <c r="BW408" i="1"/>
  <c r="N408" i="3" s="1"/>
  <c r="BW407" i="1"/>
  <c r="N407" i="3" s="1"/>
  <c r="BW406" i="1"/>
  <c r="N406" i="3" s="1"/>
  <c r="BW405" i="1"/>
  <c r="N405" i="3" s="1"/>
  <c r="BW404" i="1"/>
  <c r="N404" i="3" s="1"/>
  <c r="BW403" i="1"/>
  <c r="N403" i="3" s="1"/>
  <c r="BW402" i="1"/>
  <c r="N402" i="3" s="1"/>
  <c r="BW401" i="1"/>
  <c r="N401" i="3" s="1"/>
  <c r="BW400" i="1"/>
  <c r="N400" i="3" s="1"/>
  <c r="BW399" i="1"/>
  <c r="N399" i="3" s="1"/>
  <c r="BW398" i="1"/>
  <c r="N398" i="3" s="1"/>
  <c r="BW397" i="1"/>
  <c r="N397" i="3" s="1"/>
  <c r="BW396" i="1"/>
  <c r="N396" i="3" s="1"/>
  <c r="BW395" i="1"/>
  <c r="N395" i="3" s="1"/>
  <c r="BW394" i="1"/>
  <c r="N394" i="3" s="1"/>
  <c r="BW393" i="1"/>
  <c r="N393" i="3" s="1"/>
  <c r="BW392" i="1"/>
  <c r="N392" i="3" s="1"/>
  <c r="BW391" i="1"/>
  <c r="N391" i="3" s="1"/>
  <c r="BW390" i="1"/>
  <c r="N390" i="3" s="1"/>
  <c r="BW389" i="1"/>
  <c r="N389" i="3" s="1"/>
  <c r="BW388" i="1"/>
  <c r="N388" i="3" s="1"/>
  <c r="BW387" i="1"/>
  <c r="N387" i="3" s="1"/>
  <c r="BW386" i="1"/>
  <c r="N386" i="3" s="1"/>
  <c r="BW385" i="1"/>
  <c r="N385" i="3" s="1"/>
  <c r="BW384" i="1"/>
  <c r="N384" i="3" s="1"/>
  <c r="BW383" i="1"/>
  <c r="N383" i="3" s="1"/>
  <c r="BW382" i="1"/>
  <c r="N382" i="3" s="1"/>
  <c r="BW381" i="1"/>
  <c r="N381" i="3" s="1"/>
  <c r="BW380" i="1"/>
  <c r="N380" i="3" s="1"/>
  <c r="BW379" i="1"/>
  <c r="N379" i="3" s="1"/>
  <c r="BW378" i="1"/>
  <c r="N378" i="3" s="1"/>
  <c r="BW377" i="1"/>
  <c r="N377" i="3" s="1"/>
  <c r="BW376" i="1"/>
  <c r="N376" i="3" s="1"/>
  <c r="BW375" i="1"/>
  <c r="N375" i="3" s="1"/>
  <c r="BW374" i="1"/>
  <c r="N374" i="3" s="1"/>
  <c r="BW373" i="1"/>
  <c r="N373" i="3" s="1"/>
  <c r="BW372" i="1"/>
  <c r="N372" i="3" s="1"/>
  <c r="BW371" i="1"/>
  <c r="N371" i="3" s="1"/>
  <c r="BW370" i="1"/>
  <c r="N370" i="3" s="1"/>
  <c r="BW369" i="1"/>
  <c r="N369" i="3" s="1"/>
  <c r="BW368" i="1"/>
  <c r="N368" i="3" s="1"/>
  <c r="BW367" i="1"/>
  <c r="N367" i="3" s="1"/>
  <c r="BW366" i="1"/>
  <c r="N366" i="3" s="1"/>
  <c r="BW365" i="1"/>
  <c r="N365" i="3" s="1"/>
  <c r="BW364" i="1"/>
  <c r="N364" i="3" s="1"/>
  <c r="BW363" i="1"/>
  <c r="N363" i="3" s="1"/>
  <c r="BW362" i="1"/>
  <c r="N362" i="3" s="1"/>
  <c r="BW361" i="1"/>
  <c r="N361" i="3" s="1"/>
  <c r="BW360" i="1"/>
  <c r="N360" i="3" s="1"/>
  <c r="BW359" i="1"/>
  <c r="N359" i="3" s="1"/>
  <c r="BW358" i="1"/>
  <c r="N358" i="3" s="1"/>
  <c r="BW357" i="1"/>
  <c r="N357" i="3" s="1"/>
  <c r="BW356" i="1"/>
  <c r="N356" i="3" s="1"/>
  <c r="BW355" i="1"/>
  <c r="N355" i="3" s="1"/>
  <c r="BW354" i="1"/>
  <c r="N354" i="3" s="1"/>
  <c r="BW353" i="1"/>
  <c r="N353" i="3" s="1"/>
  <c r="BW352" i="1"/>
  <c r="N352" i="3" s="1"/>
  <c r="BW351" i="1"/>
  <c r="N351" i="3" s="1"/>
  <c r="BW350" i="1"/>
  <c r="N350" i="3" s="1"/>
  <c r="BW349" i="1"/>
  <c r="N349" i="3" s="1"/>
  <c r="BW348" i="1"/>
  <c r="N348" i="3" s="1"/>
  <c r="BW347" i="1"/>
  <c r="N347" i="3" s="1"/>
  <c r="BW346" i="1"/>
  <c r="N346" i="3" s="1"/>
  <c r="BW345" i="1"/>
  <c r="N345" i="3" s="1"/>
  <c r="BW344" i="1"/>
  <c r="N344" i="3" s="1"/>
  <c r="BW343" i="1"/>
  <c r="N343" i="3" s="1"/>
  <c r="BW342" i="1"/>
  <c r="N342" i="3" s="1"/>
  <c r="BW341" i="1"/>
  <c r="N341" i="3" s="1"/>
  <c r="BW340" i="1"/>
  <c r="N340" i="3" s="1"/>
  <c r="BW339" i="1"/>
  <c r="N339" i="3" s="1"/>
  <c r="BW338" i="1"/>
  <c r="N338" i="3" s="1"/>
  <c r="BW337" i="1"/>
  <c r="N337" i="3" s="1"/>
  <c r="BW336" i="1"/>
  <c r="N336" i="3" s="1"/>
  <c r="BW335" i="1"/>
  <c r="N335" i="3" s="1"/>
  <c r="BW334" i="1"/>
  <c r="N334" i="3" s="1"/>
  <c r="BW333" i="1"/>
  <c r="N333" i="3" s="1"/>
  <c r="BW332" i="1"/>
  <c r="N332" i="3" s="1"/>
  <c r="BW331" i="1"/>
  <c r="N331" i="3" s="1"/>
  <c r="BW330" i="1"/>
  <c r="N330" i="3" s="1"/>
  <c r="BW329" i="1"/>
  <c r="N329" i="3" s="1"/>
  <c r="BW328" i="1"/>
  <c r="N328" i="3" s="1"/>
  <c r="BW327" i="1"/>
  <c r="N327" i="3" s="1"/>
  <c r="BW326" i="1"/>
  <c r="N326" i="3" s="1"/>
  <c r="BW325" i="1"/>
  <c r="N325" i="3" s="1"/>
  <c r="BW324" i="1"/>
  <c r="N324" i="3" s="1"/>
  <c r="BW323" i="1"/>
  <c r="N323" i="3" s="1"/>
  <c r="BW322" i="1"/>
  <c r="N322" i="3" s="1"/>
  <c r="BW321" i="1"/>
  <c r="N321" i="3" s="1"/>
  <c r="BW320" i="1"/>
  <c r="N320" i="3" s="1"/>
  <c r="BW319" i="1"/>
  <c r="N319" i="3" s="1"/>
  <c r="BW318" i="1"/>
  <c r="N318" i="3" s="1"/>
  <c r="BW317" i="1"/>
  <c r="N317" i="3" s="1"/>
  <c r="BW316" i="1"/>
  <c r="N316" i="3" s="1"/>
  <c r="BW315" i="1"/>
  <c r="N315" i="3" s="1"/>
  <c r="BW314" i="1"/>
  <c r="N314" i="3" s="1"/>
  <c r="BW313" i="1"/>
  <c r="N313" i="3" s="1"/>
  <c r="BW312" i="1"/>
  <c r="N312" i="3" s="1"/>
  <c r="BW311" i="1"/>
  <c r="N311" i="3" s="1"/>
  <c r="BW310" i="1"/>
  <c r="N310" i="3" s="1"/>
  <c r="BW309" i="1"/>
  <c r="N309" i="3" s="1"/>
  <c r="BW308" i="1"/>
  <c r="N308" i="3" s="1"/>
  <c r="BW307" i="1"/>
  <c r="N307" i="3" s="1"/>
  <c r="BW306" i="1"/>
  <c r="N306" i="3" s="1"/>
  <c r="BW305" i="1"/>
  <c r="N305" i="3" s="1"/>
  <c r="BW304" i="1"/>
  <c r="N304" i="3" s="1"/>
  <c r="BW303" i="1"/>
  <c r="N303" i="3" s="1"/>
  <c r="BW302" i="1"/>
  <c r="N302" i="3" s="1"/>
  <c r="BW301" i="1"/>
  <c r="N301" i="3" s="1"/>
  <c r="BW300" i="1"/>
  <c r="N300" i="3" s="1"/>
  <c r="BW299" i="1"/>
  <c r="N299" i="3" s="1"/>
  <c r="BW298" i="1"/>
  <c r="N298" i="3" s="1"/>
  <c r="BW297" i="1"/>
  <c r="N297" i="3" s="1"/>
  <c r="BW296" i="1"/>
  <c r="N296" i="3" s="1"/>
  <c r="BW295" i="1"/>
  <c r="N295" i="3" s="1"/>
  <c r="BW294" i="1"/>
  <c r="N294" i="3" s="1"/>
  <c r="BW293" i="1"/>
  <c r="N293" i="3" s="1"/>
  <c r="BW292" i="1"/>
  <c r="N292" i="3" s="1"/>
  <c r="BW291" i="1"/>
  <c r="N291" i="3" s="1"/>
  <c r="BW290" i="1"/>
  <c r="N290" i="3" s="1"/>
  <c r="BW289" i="1"/>
  <c r="N289" i="3" s="1"/>
  <c r="BW288" i="1"/>
  <c r="N288" i="3" s="1"/>
  <c r="BW287" i="1"/>
  <c r="N287" i="3" s="1"/>
  <c r="BW286" i="1"/>
  <c r="N286" i="3" s="1"/>
  <c r="BW285" i="1"/>
  <c r="N285" i="3" s="1"/>
  <c r="BW284" i="1"/>
  <c r="N284" i="3" s="1"/>
  <c r="BW283" i="1"/>
  <c r="N283" i="3" s="1"/>
  <c r="BW282" i="1"/>
  <c r="N282" i="3" s="1"/>
  <c r="BW281" i="1"/>
  <c r="N281" i="3" s="1"/>
  <c r="BW280" i="1"/>
  <c r="N280" i="3" s="1"/>
  <c r="BW279" i="1"/>
  <c r="N279" i="3" s="1"/>
  <c r="BW278" i="1"/>
  <c r="N278" i="3" s="1"/>
  <c r="BW277" i="1"/>
  <c r="N277" i="3" s="1"/>
  <c r="BW276" i="1"/>
  <c r="N276" i="3" s="1"/>
  <c r="BW275" i="1"/>
  <c r="N275" i="3" s="1"/>
  <c r="BW274" i="1"/>
  <c r="N274" i="3" s="1"/>
  <c r="BW273" i="1"/>
  <c r="N273" i="3" s="1"/>
  <c r="BW272" i="1"/>
  <c r="N272" i="3" s="1"/>
  <c r="BW271" i="1"/>
  <c r="N271" i="3" s="1"/>
  <c r="BW270" i="1"/>
  <c r="N270" i="3" s="1"/>
  <c r="BW269" i="1"/>
  <c r="N269" i="3" s="1"/>
  <c r="BW268" i="1"/>
  <c r="N268" i="3" s="1"/>
  <c r="BW267" i="1"/>
  <c r="N267" i="3" s="1"/>
  <c r="BW266" i="1"/>
  <c r="N266" i="3" s="1"/>
  <c r="BW265" i="1"/>
  <c r="N265" i="3" s="1"/>
  <c r="BW264" i="1"/>
  <c r="N264" i="3" s="1"/>
  <c r="BW263" i="1"/>
  <c r="N263" i="3" s="1"/>
  <c r="BW262" i="1"/>
  <c r="N262" i="3" s="1"/>
  <c r="BW261" i="1"/>
  <c r="N261" i="3" s="1"/>
  <c r="BW260" i="1"/>
  <c r="N260" i="3" s="1"/>
  <c r="BW259" i="1"/>
  <c r="N259" i="3" s="1"/>
  <c r="BW258" i="1"/>
  <c r="N258" i="3" s="1"/>
  <c r="BW257" i="1"/>
  <c r="N257" i="3" s="1"/>
  <c r="BW256" i="1"/>
  <c r="N256" i="3" s="1"/>
  <c r="BW255" i="1"/>
  <c r="N255" i="3" s="1"/>
  <c r="BW254" i="1"/>
  <c r="N254" i="3" s="1"/>
  <c r="BW253" i="1"/>
  <c r="N253" i="3" s="1"/>
  <c r="BW252" i="1"/>
  <c r="N252" i="3" s="1"/>
  <c r="BW251" i="1"/>
  <c r="N251" i="3" s="1"/>
  <c r="BW250" i="1"/>
  <c r="N250" i="3" s="1"/>
  <c r="BW249" i="1"/>
  <c r="N249" i="3" s="1"/>
  <c r="BW248" i="1"/>
  <c r="N248" i="3" s="1"/>
  <c r="BW247" i="1"/>
  <c r="N247" i="3" s="1"/>
  <c r="BW246" i="1"/>
  <c r="N246" i="3" s="1"/>
  <c r="BW245" i="1"/>
  <c r="N245" i="3" s="1"/>
  <c r="BW243" i="1"/>
  <c r="N243" i="3" s="1"/>
  <c r="BW242" i="1"/>
  <c r="N242" i="3" s="1"/>
  <c r="BW241" i="1"/>
  <c r="N241" i="3" s="1"/>
  <c r="BW240" i="1"/>
  <c r="N240" i="3" s="1"/>
  <c r="BW239" i="1"/>
  <c r="N239" i="3" s="1"/>
  <c r="BW238" i="1"/>
  <c r="N238" i="3" s="1"/>
  <c r="BW237" i="1"/>
  <c r="N237" i="3" s="1"/>
  <c r="BW236" i="1"/>
  <c r="N236" i="3" s="1"/>
  <c r="BW235" i="1"/>
  <c r="N235" i="3" s="1"/>
  <c r="BW234" i="1"/>
  <c r="N234" i="3" s="1"/>
  <c r="BW233" i="1"/>
  <c r="N233" i="3" s="1"/>
  <c r="BW232" i="1"/>
  <c r="N232" i="3" s="1"/>
  <c r="BW231" i="1"/>
  <c r="N231" i="3" s="1"/>
  <c r="BW230" i="1"/>
  <c r="N230" i="3" s="1"/>
  <c r="BW229" i="1"/>
  <c r="N229" i="3" s="1"/>
  <c r="BW228" i="1"/>
  <c r="N228" i="3" s="1"/>
  <c r="BW227" i="1"/>
  <c r="N227" i="3" s="1"/>
  <c r="BW226" i="1"/>
  <c r="N226" i="3" s="1"/>
  <c r="BW225" i="1"/>
  <c r="N225" i="3" s="1"/>
  <c r="BW224" i="1"/>
  <c r="N224" i="3" s="1"/>
  <c r="BW223" i="1"/>
  <c r="N223" i="3" s="1"/>
  <c r="BW222" i="1"/>
  <c r="N222" i="3" s="1"/>
  <c r="BW221" i="1"/>
  <c r="N221" i="3" s="1"/>
  <c r="BW220" i="1"/>
  <c r="N220" i="3" s="1"/>
  <c r="BW219" i="1"/>
  <c r="N219" i="3" s="1"/>
  <c r="BW218" i="1"/>
  <c r="N218" i="3" s="1"/>
  <c r="BW217" i="1"/>
  <c r="N217" i="3" s="1"/>
  <c r="BW216" i="1"/>
  <c r="N216" i="3" s="1"/>
  <c r="BW215" i="1"/>
  <c r="N215" i="3" s="1"/>
  <c r="BW214" i="1"/>
  <c r="N214" i="3" s="1"/>
  <c r="BW213" i="1"/>
  <c r="N213" i="3" s="1"/>
  <c r="BW212" i="1"/>
  <c r="N212" i="3" s="1"/>
  <c r="BW211" i="1"/>
  <c r="N211" i="3" s="1"/>
  <c r="BW210" i="1"/>
  <c r="N210" i="3" s="1"/>
  <c r="BW209" i="1"/>
  <c r="N209" i="3" s="1"/>
  <c r="BW208" i="1"/>
  <c r="N208" i="3" s="1"/>
  <c r="BW207" i="1"/>
  <c r="N207" i="3" s="1"/>
  <c r="BW206" i="1"/>
  <c r="N206" i="3" s="1"/>
  <c r="BW205" i="1"/>
  <c r="N205" i="3" s="1"/>
  <c r="BW204" i="1"/>
  <c r="N204" i="3" s="1"/>
  <c r="BW203" i="1"/>
  <c r="N203" i="3" s="1"/>
  <c r="BW202" i="1"/>
  <c r="N202" i="3" s="1"/>
  <c r="BW201" i="1"/>
  <c r="N201" i="3" s="1"/>
  <c r="BW200" i="1"/>
  <c r="N200" i="3" s="1"/>
  <c r="BW199" i="1"/>
  <c r="N199" i="3" s="1"/>
  <c r="BW198" i="1"/>
  <c r="N198" i="3" s="1"/>
  <c r="BW197" i="1"/>
  <c r="N197" i="3" s="1"/>
  <c r="BW196" i="1"/>
  <c r="N196" i="3" s="1"/>
  <c r="BW195" i="1"/>
  <c r="N195" i="3" s="1"/>
  <c r="BW194" i="1"/>
  <c r="N194" i="3" s="1"/>
  <c r="BW193" i="1"/>
  <c r="N193" i="3" s="1"/>
  <c r="BW192" i="1"/>
  <c r="N192" i="3" s="1"/>
  <c r="BW191" i="1"/>
  <c r="N191" i="3" s="1"/>
  <c r="BW190" i="1"/>
  <c r="N190" i="3" s="1"/>
  <c r="BW189" i="1"/>
  <c r="N189" i="3" s="1"/>
  <c r="BW188" i="1"/>
  <c r="N188" i="3" s="1"/>
  <c r="BW187" i="1"/>
  <c r="N187" i="3" s="1"/>
  <c r="BW186" i="1"/>
  <c r="N186" i="3" s="1"/>
  <c r="BW185" i="1"/>
  <c r="N185" i="3" s="1"/>
  <c r="BW184" i="1"/>
  <c r="N184" i="3" s="1"/>
  <c r="BW183" i="1"/>
  <c r="N183" i="3" s="1"/>
  <c r="BW182" i="1"/>
  <c r="N182" i="3" s="1"/>
  <c r="BW181" i="1"/>
  <c r="N181" i="3" s="1"/>
  <c r="BW180" i="1"/>
  <c r="N180" i="3" s="1"/>
  <c r="BW179" i="1"/>
  <c r="N179" i="3" s="1"/>
  <c r="BW178" i="1"/>
  <c r="N178" i="3" s="1"/>
  <c r="BW177" i="1"/>
  <c r="N177" i="3" s="1"/>
  <c r="BW176" i="1"/>
  <c r="N176" i="3" s="1"/>
  <c r="BW175" i="1"/>
  <c r="N175" i="3" s="1"/>
  <c r="BW174" i="1"/>
  <c r="N174" i="3" s="1"/>
  <c r="BW173" i="1"/>
  <c r="N173" i="3" s="1"/>
  <c r="BW172" i="1"/>
  <c r="N172" i="3" s="1"/>
  <c r="BW171" i="1"/>
  <c r="N171" i="3" s="1"/>
  <c r="BW170" i="1"/>
  <c r="N170" i="3" s="1"/>
  <c r="BW169" i="1"/>
  <c r="N169" i="3" s="1"/>
  <c r="BW168" i="1"/>
  <c r="N168" i="3" s="1"/>
  <c r="BW167" i="1"/>
  <c r="N167" i="3" s="1"/>
  <c r="BW166" i="1"/>
  <c r="N166" i="3" s="1"/>
  <c r="BW165" i="1"/>
  <c r="N165" i="3" s="1"/>
  <c r="BW164" i="1"/>
  <c r="N164" i="3" s="1"/>
  <c r="BW163" i="1"/>
  <c r="N163" i="3" s="1"/>
  <c r="BW162" i="1"/>
  <c r="N162" i="3" s="1"/>
  <c r="BW161" i="1"/>
  <c r="N161" i="3" s="1"/>
  <c r="BW160" i="1"/>
  <c r="N160" i="3" s="1"/>
  <c r="BW159" i="1"/>
  <c r="N159" i="3" s="1"/>
  <c r="BW158" i="1"/>
  <c r="N158" i="3" s="1"/>
  <c r="BW157" i="1"/>
  <c r="N157" i="3" s="1"/>
  <c r="BW156" i="1"/>
  <c r="N156" i="3" s="1"/>
  <c r="BW155" i="1"/>
  <c r="N155" i="3" s="1"/>
  <c r="BW154" i="1"/>
  <c r="N154" i="3" s="1"/>
  <c r="BW153" i="1"/>
  <c r="N153" i="3" s="1"/>
  <c r="BW152" i="1"/>
  <c r="N152" i="3" s="1"/>
  <c r="BW151" i="1"/>
  <c r="N151" i="3" s="1"/>
  <c r="BW150" i="1"/>
  <c r="N150" i="3" s="1"/>
  <c r="BW149" i="1"/>
  <c r="N149" i="3" s="1"/>
  <c r="BW148" i="1"/>
  <c r="N148" i="3" s="1"/>
  <c r="BW147" i="1"/>
  <c r="N147" i="3" s="1"/>
  <c r="BW146" i="1"/>
  <c r="N146" i="3" s="1"/>
  <c r="BW145" i="1"/>
  <c r="N145" i="3" s="1"/>
  <c r="BW144" i="1"/>
  <c r="N144" i="3" s="1"/>
  <c r="BW143" i="1"/>
  <c r="N143" i="3" s="1"/>
  <c r="BW142" i="1"/>
  <c r="N142" i="3" s="1"/>
  <c r="BW141" i="1"/>
  <c r="N141" i="3" s="1"/>
  <c r="BW140" i="1"/>
  <c r="N140" i="3" s="1"/>
  <c r="BW139" i="1"/>
  <c r="N139" i="3" s="1"/>
  <c r="BW138" i="1"/>
  <c r="N138" i="3" s="1"/>
  <c r="BW137" i="1"/>
  <c r="N137" i="3" s="1"/>
  <c r="BW136" i="1"/>
  <c r="N136" i="3" s="1"/>
  <c r="BW135" i="1"/>
  <c r="N135" i="3" s="1"/>
  <c r="BW134" i="1"/>
  <c r="N134" i="3" s="1"/>
  <c r="BW133" i="1"/>
  <c r="N133" i="3" s="1"/>
  <c r="BW132" i="1"/>
  <c r="N132" i="3" s="1"/>
  <c r="BW131" i="1"/>
  <c r="N131" i="3" s="1"/>
  <c r="BW130" i="1"/>
  <c r="N130" i="3" s="1"/>
  <c r="BW129" i="1"/>
  <c r="N129" i="3" s="1"/>
  <c r="BW128" i="1"/>
  <c r="N128" i="3" s="1"/>
  <c r="BW127" i="1"/>
  <c r="N127" i="3" s="1"/>
  <c r="BW126" i="1"/>
  <c r="N126" i="3" s="1"/>
  <c r="BW125" i="1"/>
  <c r="N125" i="3" s="1"/>
  <c r="BW124" i="1"/>
  <c r="N124" i="3" s="1"/>
  <c r="BW123" i="1"/>
  <c r="N123" i="3" s="1"/>
  <c r="BW122" i="1"/>
  <c r="N122" i="3" s="1"/>
  <c r="BW121" i="1"/>
  <c r="N121" i="3" s="1"/>
  <c r="BW120" i="1"/>
  <c r="N120" i="3" s="1"/>
  <c r="BW119" i="1"/>
  <c r="N119" i="3" s="1"/>
  <c r="BW118" i="1"/>
  <c r="N118" i="3" s="1"/>
  <c r="BW117" i="1"/>
  <c r="N117" i="3" s="1"/>
  <c r="BW116" i="1"/>
  <c r="N116" i="3" s="1"/>
  <c r="BW115" i="1"/>
  <c r="N115" i="3" s="1"/>
  <c r="BW114" i="1"/>
  <c r="N114" i="3" s="1"/>
  <c r="BW113" i="1"/>
  <c r="N113" i="3" s="1"/>
  <c r="BW112" i="1"/>
  <c r="N112" i="3" s="1"/>
  <c r="BW111" i="1"/>
  <c r="N111" i="3" s="1"/>
  <c r="BW110" i="1"/>
  <c r="N110" i="3" s="1"/>
  <c r="BW109" i="1"/>
  <c r="N109" i="3" s="1"/>
  <c r="BW108" i="1"/>
  <c r="N108" i="3" s="1"/>
  <c r="BW107" i="1"/>
  <c r="N107" i="3" s="1"/>
  <c r="BW106" i="1"/>
  <c r="N106" i="3" s="1"/>
  <c r="BW105" i="1"/>
  <c r="N105" i="3" s="1"/>
  <c r="BW104" i="1"/>
  <c r="N104" i="3" s="1"/>
  <c r="BW103" i="1"/>
  <c r="N103" i="3" s="1"/>
  <c r="BW102" i="1"/>
  <c r="N102" i="3" s="1"/>
  <c r="BW101" i="1"/>
  <c r="N101" i="3" s="1"/>
  <c r="BW100" i="1"/>
  <c r="N100" i="3" s="1"/>
  <c r="BW99" i="1"/>
  <c r="N99" i="3" s="1"/>
  <c r="BW98" i="1"/>
  <c r="N98" i="3" s="1"/>
  <c r="BW97" i="1"/>
  <c r="N97" i="3" s="1"/>
  <c r="BW96" i="1"/>
  <c r="N96" i="3" s="1"/>
  <c r="BW95" i="1"/>
  <c r="N95" i="3" s="1"/>
  <c r="BW94" i="1"/>
  <c r="N94" i="3" s="1"/>
  <c r="BW93" i="1"/>
  <c r="N93" i="3" s="1"/>
  <c r="BW92" i="1"/>
  <c r="N92" i="3" s="1"/>
  <c r="BW91" i="1"/>
  <c r="N91" i="3" s="1"/>
  <c r="BW90" i="1"/>
  <c r="N90" i="3" s="1"/>
  <c r="BW89" i="1"/>
  <c r="N89" i="3" s="1"/>
  <c r="BW88" i="1"/>
  <c r="N88" i="3" s="1"/>
  <c r="BW87" i="1"/>
  <c r="N87" i="3" s="1"/>
  <c r="BW86" i="1"/>
  <c r="N86" i="3" s="1"/>
  <c r="BW85" i="1"/>
  <c r="N85" i="3" s="1"/>
  <c r="BW84" i="1"/>
  <c r="N84" i="3" s="1"/>
  <c r="BW83" i="1"/>
  <c r="N83" i="3" s="1"/>
  <c r="BW82" i="1"/>
  <c r="N82" i="3" s="1"/>
  <c r="BW81" i="1"/>
  <c r="N81" i="3" s="1"/>
  <c r="BW80" i="1"/>
  <c r="N80" i="3" s="1"/>
  <c r="BW79" i="1"/>
  <c r="N79" i="3" s="1"/>
  <c r="BW78" i="1"/>
  <c r="N78" i="3" s="1"/>
  <c r="BW77" i="1"/>
  <c r="N77" i="3" s="1"/>
  <c r="BW76" i="1"/>
  <c r="N76" i="3" s="1"/>
  <c r="BW75" i="1"/>
  <c r="N75" i="3" s="1"/>
  <c r="BW74" i="1"/>
  <c r="N74" i="3" s="1"/>
  <c r="BW73" i="1"/>
  <c r="N73" i="3" s="1"/>
  <c r="BW72" i="1"/>
  <c r="N72" i="3" s="1"/>
  <c r="BW71" i="1"/>
  <c r="N71" i="3" s="1"/>
  <c r="BW70" i="1"/>
  <c r="N70" i="3" s="1"/>
  <c r="BW69" i="1"/>
  <c r="N69" i="3" s="1"/>
  <c r="BW68" i="1"/>
  <c r="N68" i="3" s="1"/>
  <c r="BW67" i="1"/>
  <c r="N67" i="3" s="1"/>
  <c r="BW66" i="1"/>
  <c r="N66" i="3" s="1"/>
  <c r="BW65" i="1"/>
  <c r="N65" i="3" s="1"/>
  <c r="BW64" i="1"/>
  <c r="N64" i="3" s="1"/>
  <c r="BW63" i="1"/>
  <c r="N63" i="3" s="1"/>
  <c r="BW62" i="1"/>
  <c r="N62" i="3" s="1"/>
  <c r="BW61" i="1"/>
  <c r="N61" i="3" s="1"/>
  <c r="BW60" i="1"/>
  <c r="N60" i="3" s="1"/>
  <c r="BW59" i="1"/>
  <c r="N59" i="3" s="1"/>
  <c r="BW58" i="1"/>
  <c r="N58" i="3" s="1"/>
  <c r="BW57" i="1"/>
  <c r="N57" i="3" s="1"/>
  <c r="BW56" i="1"/>
  <c r="N56" i="3" s="1"/>
  <c r="BW55" i="1"/>
  <c r="N55" i="3" s="1"/>
  <c r="BW54" i="1"/>
  <c r="N54" i="3" s="1"/>
  <c r="BW53" i="1"/>
  <c r="N53" i="3" s="1"/>
  <c r="BW52" i="1"/>
  <c r="N52" i="3" s="1"/>
  <c r="BW51" i="1"/>
  <c r="N51" i="3" s="1"/>
  <c r="BW50" i="1"/>
  <c r="N50" i="3" s="1"/>
  <c r="BW49" i="1"/>
  <c r="N49" i="3" s="1"/>
  <c r="BW48" i="1"/>
  <c r="N48" i="3" s="1"/>
  <c r="BW47" i="1"/>
  <c r="N47" i="3" s="1"/>
  <c r="BW46" i="1"/>
  <c r="N46" i="3" s="1"/>
  <c r="BW45" i="1"/>
  <c r="N45" i="3" s="1"/>
  <c r="BW44" i="1"/>
  <c r="N44" i="3" s="1"/>
  <c r="BW43" i="1"/>
  <c r="N43" i="3" s="1"/>
  <c r="BW42" i="1"/>
  <c r="N42" i="3" s="1"/>
  <c r="BW41" i="1"/>
  <c r="N41" i="3" s="1"/>
  <c r="BW40" i="1"/>
  <c r="N40" i="3" s="1"/>
  <c r="BW39" i="1"/>
  <c r="N39" i="3" s="1"/>
  <c r="BW38" i="1"/>
  <c r="N38" i="3" s="1"/>
  <c r="BW37" i="1"/>
  <c r="N37" i="3" s="1"/>
  <c r="BW36" i="1"/>
  <c r="N36" i="3" s="1"/>
  <c r="BW35" i="1"/>
  <c r="N35" i="3" s="1"/>
  <c r="BW34" i="1"/>
  <c r="N34" i="3" s="1"/>
  <c r="BW33" i="1"/>
  <c r="N33" i="3" s="1"/>
  <c r="BW32" i="1"/>
  <c r="N32" i="3" s="1"/>
  <c r="BW31" i="1"/>
  <c r="N31" i="3" s="1"/>
  <c r="BW30" i="1"/>
  <c r="N30" i="3" s="1"/>
  <c r="BW29" i="1"/>
  <c r="N29" i="3" s="1"/>
  <c r="BW28" i="1"/>
  <c r="N28" i="3" s="1"/>
  <c r="BW27" i="1"/>
  <c r="N27" i="3" s="1"/>
  <c r="BW26" i="1"/>
  <c r="N26" i="3" s="1"/>
  <c r="BW25" i="1"/>
  <c r="N25" i="3" s="1"/>
  <c r="BW24" i="1"/>
  <c r="N24" i="3" s="1"/>
  <c r="BW23" i="1"/>
  <c r="N23" i="3" s="1"/>
  <c r="BW22" i="1"/>
  <c r="N22" i="3" s="1"/>
  <c r="BW21" i="1"/>
  <c r="N21" i="3" s="1"/>
  <c r="BW20" i="1"/>
  <c r="N20" i="3" s="1"/>
  <c r="BW19" i="1"/>
  <c r="N19" i="3" s="1"/>
  <c r="BW18" i="1"/>
  <c r="N18" i="3" s="1"/>
  <c r="BW17" i="1"/>
  <c r="N17" i="3" s="1"/>
  <c r="BW16" i="1"/>
  <c r="N16" i="3" s="1"/>
  <c r="BW15" i="1"/>
  <c r="N15" i="3" s="1"/>
  <c r="BW14" i="1"/>
  <c r="N14" i="3" s="1"/>
  <c r="BW13" i="1"/>
  <c r="N13" i="3" s="1"/>
  <c r="BW12" i="1"/>
  <c r="N12" i="3" s="1"/>
  <c r="BW11" i="1"/>
  <c r="N11" i="3" s="1"/>
  <c r="BW10" i="1"/>
  <c r="N10" i="3" s="1"/>
  <c r="BW9" i="1"/>
  <c r="N9" i="3" s="1"/>
  <c r="BW8" i="1"/>
  <c r="N8" i="3" s="1"/>
  <c r="BW7" i="1"/>
  <c r="N7" i="3" s="1"/>
  <c r="BV3" i="1"/>
  <c r="BU3" i="1"/>
  <c r="BT3" i="1"/>
  <c r="BS3" i="1"/>
  <c r="BR3" i="1"/>
  <c r="BQ3" i="1"/>
  <c r="BP3" i="1"/>
  <c r="BO3" i="1"/>
  <c r="BN3" i="1"/>
  <c r="BM3" i="1"/>
  <c r="BL3" i="1"/>
  <c r="BK3" i="1"/>
  <c r="BJ471" i="1"/>
  <c r="M471" i="3" s="1"/>
  <c r="BJ470" i="1"/>
  <c r="M470" i="3" s="1"/>
  <c r="BJ469" i="1"/>
  <c r="M469" i="3" s="1"/>
  <c r="BJ468" i="1"/>
  <c r="M468" i="3" s="1"/>
  <c r="BJ467" i="1"/>
  <c r="M467" i="3" s="1"/>
  <c r="BJ466" i="1"/>
  <c r="M466" i="3" s="1"/>
  <c r="BJ465" i="1"/>
  <c r="M465" i="3" s="1"/>
  <c r="BJ464" i="1"/>
  <c r="M464" i="3" s="1"/>
  <c r="BJ463" i="1"/>
  <c r="M463" i="3" s="1"/>
  <c r="BJ462" i="1"/>
  <c r="M462" i="3" s="1"/>
  <c r="BJ461" i="1"/>
  <c r="M461" i="3" s="1"/>
  <c r="BJ460" i="1"/>
  <c r="M460" i="3" s="1"/>
  <c r="BJ459" i="1"/>
  <c r="M459" i="3" s="1"/>
  <c r="BJ458" i="1"/>
  <c r="M458" i="3" s="1"/>
  <c r="BJ457" i="1"/>
  <c r="M457" i="3" s="1"/>
  <c r="BJ456" i="1"/>
  <c r="M456" i="3" s="1"/>
  <c r="BJ455" i="1"/>
  <c r="M455" i="3" s="1"/>
  <c r="BJ454" i="1"/>
  <c r="M454" i="3" s="1"/>
  <c r="BJ453" i="1"/>
  <c r="M453" i="3" s="1"/>
  <c r="BJ452" i="1"/>
  <c r="M452" i="3" s="1"/>
  <c r="BJ451" i="1"/>
  <c r="M451" i="3" s="1"/>
  <c r="BJ450" i="1"/>
  <c r="M450" i="3" s="1"/>
  <c r="BJ449" i="1"/>
  <c r="M449" i="3" s="1"/>
  <c r="BJ448" i="1"/>
  <c r="M448" i="3" s="1"/>
  <c r="BJ447" i="1"/>
  <c r="M447" i="3" s="1"/>
  <c r="BJ446" i="1"/>
  <c r="M446" i="3" s="1"/>
  <c r="BJ445" i="1"/>
  <c r="M445" i="3" s="1"/>
  <c r="BJ444" i="1"/>
  <c r="M444" i="3" s="1"/>
  <c r="BJ443" i="1"/>
  <c r="M443" i="3" s="1"/>
  <c r="BJ442" i="1"/>
  <c r="M442" i="3" s="1"/>
  <c r="BJ441" i="1"/>
  <c r="M441" i="3" s="1"/>
  <c r="BJ440" i="1"/>
  <c r="M440" i="3" s="1"/>
  <c r="BJ439" i="1"/>
  <c r="M439" i="3" s="1"/>
  <c r="BJ438" i="1"/>
  <c r="M438" i="3" s="1"/>
  <c r="BJ437" i="1"/>
  <c r="M437" i="3" s="1"/>
  <c r="BJ436" i="1"/>
  <c r="M436" i="3" s="1"/>
  <c r="BJ435" i="1"/>
  <c r="M435" i="3" s="1"/>
  <c r="BJ434" i="1"/>
  <c r="M434" i="3" s="1"/>
  <c r="BJ433" i="1"/>
  <c r="M433" i="3" s="1"/>
  <c r="BJ432" i="1"/>
  <c r="M432" i="3" s="1"/>
  <c r="BJ431" i="1"/>
  <c r="M431" i="3" s="1"/>
  <c r="BJ430" i="1"/>
  <c r="M430" i="3" s="1"/>
  <c r="BJ429" i="1"/>
  <c r="M429" i="3" s="1"/>
  <c r="BJ428" i="1"/>
  <c r="M428" i="3" s="1"/>
  <c r="BJ427" i="1"/>
  <c r="M427" i="3" s="1"/>
  <c r="BJ426" i="1"/>
  <c r="M426" i="3" s="1"/>
  <c r="BJ425" i="1"/>
  <c r="M425" i="3" s="1"/>
  <c r="BJ424" i="1"/>
  <c r="M424" i="3" s="1"/>
  <c r="BJ423" i="1"/>
  <c r="M423" i="3" s="1"/>
  <c r="BJ422" i="1"/>
  <c r="M422" i="3" s="1"/>
  <c r="BJ421" i="1"/>
  <c r="M421" i="3" s="1"/>
  <c r="BJ420" i="1"/>
  <c r="M420" i="3" s="1"/>
  <c r="BJ419" i="1"/>
  <c r="M419" i="3" s="1"/>
  <c r="BJ418" i="1"/>
  <c r="M418" i="3" s="1"/>
  <c r="BJ417" i="1"/>
  <c r="M417" i="3" s="1"/>
  <c r="BJ416" i="1"/>
  <c r="M416" i="3" s="1"/>
  <c r="BJ415" i="1"/>
  <c r="M415" i="3" s="1"/>
  <c r="BJ414" i="1"/>
  <c r="M414" i="3" s="1"/>
  <c r="BJ413" i="1"/>
  <c r="M413" i="3" s="1"/>
  <c r="BJ412" i="1"/>
  <c r="M412" i="3" s="1"/>
  <c r="BJ411" i="1"/>
  <c r="M411" i="3" s="1"/>
  <c r="BJ410" i="1"/>
  <c r="M410" i="3" s="1"/>
  <c r="BJ409" i="1"/>
  <c r="M409" i="3" s="1"/>
  <c r="BJ408" i="1"/>
  <c r="M408" i="3" s="1"/>
  <c r="BJ407" i="1"/>
  <c r="M407" i="3" s="1"/>
  <c r="BJ406" i="1"/>
  <c r="M406" i="3" s="1"/>
  <c r="BJ405" i="1"/>
  <c r="M405" i="3" s="1"/>
  <c r="BJ404" i="1"/>
  <c r="M404" i="3" s="1"/>
  <c r="BJ403" i="1"/>
  <c r="M403" i="3" s="1"/>
  <c r="BJ402" i="1"/>
  <c r="M402" i="3" s="1"/>
  <c r="BJ401" i="1"/>
  <c r="M401" i="3" s="1"/>
  <c r="BJ400" i="1"/>
  <c r="M400" i="3" s="1"/>
  <c r="BJ399" i="1"/>
  <c r="M399" i="3" s="1"/>
  <c r="BJ398" i="1"/>
  <c r="M398" i="3" s="1"/>
  <c r="BJ397" i="1"/>
  <c r="M397" i="3" s="1"/>
  <c r="BJ396" i="1"/>
  <c r="M396" i="3" s="1"/>
  <c r="BJ395" i="1"/>
  <c r="M395" i="3" s="1"/>
  <c r="BJ394" i="1"/>
  <c r="M394" i="3" s="1"/>
  <c r="BJ393" i="1"/>
  <c r="M393" i="3" s="1"/>
  <c r="BJ392" i="1"/>
  <c r="M392" i="3" s="1"/>
  <c r="BJ391" i="1"/>
  <c r="M391" i="3" s="1"/>
  <c r="BJ390" i="1"/>
  <c r="M390" i="3" s="1"/>
  <c r="BJ389" i="1"/>
  <c r="M389" i="3" s="1"/>
  <c r="BJ388" i="1"/>
  <c r="M388" i="3" s="1"/>
  <c r="BJ387" i="1"/>
  <c r="M387" i="3" s="1"/>
  <c r="BJ386" i="1"/>
  <c r="M386" i="3" s="1"/>
  <c r="BJ385" i="1"/>
  <c r="M385" i="3" s="1"/>
  <c r="BJ384" i="1"/>
  <c r="M384" i="3" s="1"/>
  <c r="BJ383" i="1"/>
  <c r="M383" i="3" s="1"/>
  <c r="BJ382" i="1"/>
  <c r="M382" i="3" s="1"/>
  <c r="BJ381" i="1"/>
  <c r="M381" i="3" s="1"/>
  <c r="BJ380" i="1"/>
  <c r="M380" i="3" s="1"/>
  <c r="BJ379" i="1"/>
  <c r="M379" i="3" s="1"/>
  <c r="BJ378" i="1"/>
  <c r="M378" i="3" s="1"/>
  <c r="BJ377" i="1"/>
  <c r="M377" i="3" s="1"/>
  <c r="BJ376" i="1"/>
  <c r="M376" i="3" s="1"/>
  <c r="BJ375" i="1"/>
  <c r="M375" i="3" s="1"/>
  <c r="BJ374" i="1"/>
  <c r="M374" i="3" s="1"/>
  <c r="BJ373" i="1"/>
  <c r="M373" i="3" s="1"/>
  <c r="BJ372" i="1"/>
  <c r="M372" i="3" s="1"/>
  <c r="BJ371" i="1"/>
  <c r="M371" i="3" s="1"/>
  <c r="BJ370" i="1"/>
  <c r="M370" i="3" s="1"/>
  <c r="BJ369" i="1"/>
  <c r="M369" i="3" s="1"/>
  <c r="BJ368" i="1"/>
  <c r="M368" i="3" s="1"/>
  <c r="BJ367" i="1"/>
  <c r="M367" i="3" s="1"/>
  <c r="BJ366" i="1"/>
  <c r="M366" i="3" s="1"/>
  <c r="BJ365" i="1"/>
  <c r="M365" i="3" s="1"/>
  <c r="BJ364" i="1"/>
  <c r="M364" i="3" s="1"/>
  <c r="BJ363" i="1"/>
  <c r="M363" i="3" s="1"/>
  <c r="BJ362" i="1"/>
  <c r="M362" i="3" s="1"/>
  <c r="BJ361" i="1"/>
  <c r="M361" i="3" s="1"/>
  <c r="BJ360" i="1"/>
  <c r="M360" i="3" s="1"/>
  <c r="BJ359" i="1"/>
  <c r="M359" i="3" s="1"/>
  <c r="BJ358" i="1"/>
  <c r="M358" i="3" s="1"/>
  <c r="BJ357" i="1"/>
  <c r="M357" i="3" s="1"/>
  <c r="BJ356" i="1"/>
  <c r="M356" i="3" s="1"/>
  <c r="BJ355" i="1"/>
  <c r="M355" i="3" s="1"/>
  <c r="BJ354" i="1"/>
  <c r="M354" i="3" s="1"/>
  <c r="BJ353" i="1"/>
  <c r="M353" i="3" s="1"/>
  <c r="BJ352" i="1"/>
  <c r="M352" i="3" s="1"/>
  <c r="BJ351" i="1"/>
  <c r="M351" i="3" s="1"/>
  <c r="BJ350" i="1"/>
  <c r="M350" i="3" s="1"/>
  <c r="BJ349" i="1"/>
  <c r="M349" i="3" s="1"/>
  <c r="BJ348" i="1"/>
  <c r="M348" i="3" s="1"/>
  <c r="BJ347" i="1"/>
  <c r="M347" i="3" s="1"/>
  <c r="BJ346" i="1"/>
  <c r="M346" i="3" s="1"/>
  <c r="BJ345" i="1"/>
  <c r="M345" i="3" s="1"/>
  <c r="BJ344" i="1"/>
  <c r="M344" i="3" s="1"/>
  <c r="BJ343" i="1"/>
  <c r="M343" i="3" s="1"/>
  <c r="BJ342" i="1"/>
  <c r="M342" i="3" s="1"/>
  <c r="BJ341" i="1"/>
  <c r="M341" i="3" s="1"/>
  <c r="BJ340" i="1"/>
  <c r="M340" i="3" s="1"/>
  <c r="BJ339" i="1"/>
  <c r="M339" i="3" s="1"/>
  <c r="BJ338" i="1"/>
  <c r="M338" i="3" s="1"/>
  <c r="BJ337" i="1"/>
  <c r="M337" i="3" s="1"/>
  <c r="BJ336" i="1"/>
  <c r="M336" i="3" s="1"/>
  <c r="BJ335" i="1"/>
  <c r="M335" i="3" s="1"/>
  <c r="BJ334" i="1"/>
  <c r="M334" i="3" s="1"/>
  <c r="BJ333" i="1"/>
  <c r="M333" i="3" s="1"/>
  <c r="BJ332" i="1"/>
  <c r="M332" i="3" s="1"/>
  <c r="BJ331" i="1"/>
  <c r="M331" i="3" s="1"/>
  <c r="BJ330" i="1"/>
  <c r="M330" i="3" s="1"/>
  <c r="BJ329" i="1"/>
  <c r="M329" i="3" s="1"/>
  <c r="BJ328" i="1"/>
  <c r="M328" i="3" s="1"/>
  <c r="BJ327" i="1"/>
  <c r="M327" i="3" s="1"/>
  <c r="BJ326" i="1"/>
  <c r="M326" i="3" s="1"/>
  <c r="BJ325" i="1"/>
  <c r="M325" i="3" s="1"/>
  <c r="BJ324" i="1"/>
  <c r="M324" i="3" s="1"/>
  <c r="BJ323" i="1"/>
  <c r="M323" i="3" s="1"/>
  <c r="BJ322" i="1"/>
  <c r="M322" i="3" s="1"/>
  <c r="BJ321" i="1"/>
  <c r="M321" i="3" s="1"/>
  <c r="BJ320" i="1"/>
  <c r="M320" i="3" s="1"/>
  <c r="BJ319" i="1"/>
  <c r="M319" i="3" s="1"/>
  <c r="BJ318" i="1"/>
  <c r="M318" i="3" s="1"/>
  <c r="BJ317" i="1"/>
  <c r="M317" i="3" s="1"/>
  <c r="BJ316" i="1"/>
  <c r="M316" i="3" s="1"/>
  <c r="BJ315" i="1"/>
  <c r="M315" i="3" s="1"/>
  <c r="BJ314" i="1"/>
  <c r="M314" i="3" s="1"/>
  <c r="BJ313" i="1"/>
  <c r="M313" i="3" s="1"/>
  <c r="BJ312" i="1"/>
  <c r="M312" i="3" s="1"/>
  <c r="BJ311" i="1"/>
  <c r="M311" i="3" s="1"/>
  <c r="BJ310" i="1"/>
  <c r="M310" i="3" s="1"/>
  <c r="BJ309" i="1"/>
  <c r="M309" i="3" s="1"/>
  <c r="BJ308" i="1"/>
  <c r="M308" i="3" s="1"/>
  <c r="BJ307" i="1"/>
  <c r="M307" i="3" s="1"/>
  <c r="BJ306" i="1"/>
  <c r="M306" i="3" s="1"/>
  <c r="BJ305" i="1"/>
  <c r="M305" i="3" s="1"/>
  <c r="BJ304" i="1"/>
  <c r="M304" i="3" s="1"/>
  <c r="BJ303" i="1"/>
  <c r="M303" i="3" s="1"/>
  <c r="BJ302" i="1"/>
  <c r="M302" i="3" s="1"/>
  <c r="BJ301" i="1"/>
  <c r="M301" i="3" s="1"/>
  <c r="BJ300" i="1"/>
  <c r="M300" i="3" s="1"/>
  <c r="BJ299" i="1"/>
  <c r="M299" i="3" s="1"/>
  <c r="BJ298" i="1"/>
  <c r="M298" i="3" s="1"/>
  <c r="BJ297" i="1"/>
  <c r="M297" i="3" s="1"/>
  <c r="BJ296" i="1"/>
  <c r="M296" i="3" s="1"/>
  <c r="BJ295" i="1"/>
  <c r="M295" i="3" s="1"/>
  <c r="BJ294" i="1"/>
  <c r="M294" i="3" s="1"/>
  <c r="BJ293" i="1"/>
  <c r="M293" i="3" s="1"/>
  <c r="BJ292" i="1"/>
  <c r="M292" i="3" s="1"/>
  <c r="BJ291" i="1"/>
  <c r="M291" i="3" s="1"/>
  <c r="BJ290" i="1"/>
  <c r="M290" i="3" s="1"/>
  <c r="BJ289" i="1"/>
  <c r="M289" i="3" s="1"/>
  <c r="BJ288" i="1"/>
  <c r="M288" i="3" s="1"/>
  <c r="BJ287" i="1"/>
  <c r="M287" i="3" s="1"/>
  <c r="BJ286" i="1"/>
  <c r="M286" i="3" s="1"/>
  <c r="BJ285" i="1"/>
  <c r="M285" i="3" s="1"/>
  <c r="BJ284" i="1"/>
  <c r="M284" i="3" s="1"/>
  <c r="BJ283" i="1"/>
  <c r="M283" i="3" s="1"/>
  <c r="BJ282" i="1"/>
  <c r="M282" i="3" s="1"/>
  <c r="BJ281" i="1"/>
  <c r="M281" i="3" s="1"/>
  <c r="BJ280" i="1"/>
  <c r="M280" i="3" s="1"/>
  <c r="BJ279" i="1"/>
  <c r="M279" i="3" s="1"/>
  <c r="BJ278" i="1"/>
  <c r="M278" i="3" s="1"/>
  <c r="BJ277" i="1"/>
  <c r="M277" i="3" s="1"/>
  <c r="BJ276" i="1"/>
  <c r="M276" i="3" s="1"/>
  <c r="BJ275" i="1"/>
  <c r="M275" i="3" s="1"/>
  <c r="BJ274" i="1"/>
  <c r="M274" i="3" s="1"/>
  <c r="BJ273" i="1"/>
  <c r="M273" i="3" s="1"/>
  <c r="BJ272" i="1"/>
  <c r="M272" i="3" s="1"/>
  <c r="BJ271" i="1"/>
  <c r="M271" i="3" s="1"/>
  <c r="BJ270" i="1"/>
  <c r="M270" i="3" s="1"/>
  <c r="BJ269" i="1"/>
  <c r="M269" i="3" s="1"/>
  <c r="BJ268" i="1"/>
  <c r="M268" i="3" s="1"/>
  <c r="BJ267" i="1"/>
  <c r="M267" i="3" s="1"/>
  <c r="BJ266" i="1"/>
  <c r="M266" i="3" s="1"/>
  <c r="BJ265" i="1"/>
  <c r="M265" i="3" s="1"/>
  <c r="BJ264" i="1"/>
  <c r="M264" i="3" s="1"/>
  <c r="BJ263" i="1"/>
  <c r="M263" i="3" s="1"/>
  <c r="BJ262" i="1"/>
  <c r="M262" i="3" s="1"/>
  <c r="BJ261" i="1"/>
  <c r="M261" i="3" s="1"/>
  <c r="BJ260" i="1"/>
  <c r="M260" i="3" s="1"/>
  <c r="BJ259" i="1"/>
  <c r="M259" i="3" s="1"/>
  <c r="BJ258" i="1"/>
  <c r="M258" i="3" s="1"/>
  <c r="BJ257" i="1"/>
  <c r="M257" i="3" s="1"/>
  <c r="BJ256" i="1"/>
  <c r="M256" i="3" s="1"/>
  <c r="BJ255" i="1"/>
  <c r="M255" i="3" s="1"/>
  <c r="BJ254" i="1"/>
  <c r="M254" i="3" s="1"/>
  <c r="BJ253" i="1"/>
  <c r="M253" i="3" s="1"/>
  <c r="BJ252" i="1"/>
  <c r="M252" i="3" s="1"/>
  <c r="BJ251" i="1"/>
  <c r="M251" i="3" s="1"/>
  <c r="BJ250" i="1"/>
  <c r="M250" i="3" s="1"/>
  <c r="BJ249" i="1"/>
  <c r="M249" i="3" s="1"/>
  <c r="BJ248" i="1"/>
  <c r="M248" i="3" s="1"/>
  <c r="BJ247" i="1"/>
  <c r="M247" i="3" s="1"/>
  <c r="BJ246" i="1"/>
  <c r="M246" i="3" s="1"/>
  <c r="BJ245" i="1"/>
  <c r="M245" i="3" s="1"/>
  <c r="BJ243" i="1"/>
  <c r="M243" i="3" s="1"/>
  <c r="BJ242" i="1"/>
  <c r="M242" i="3" s="1"/>
  <c r="BJ241" i="1"/>
  <c r="M241" i="3" s="1"/>
  <c r="BJ240" i="1"/>
  <c r="M240" i="3" s="1"/>
  <c r="BJ239" i="1"/>
  <c r="M239" i="3" s="1"/>
  <c r="BJ238" i="1"/>
  <c r="M238" i="3" s="1"/>
  <c r="BJ237" i="1"/>
  <c r="M237" i="3" s="1"/>
  <c r="BJ236" i="1"/>
  <c r="M236" i="3" s="1"/>
  <c r="BJ235" i="1"/>
  <c r="M235" i="3" s="1"/>
  <c r="BJ234" i="1"/>
  <c r="M234" i="3" s="1"/>
  <c r="BJ233" i="1"/>
  <c r="M233" i="3" s="1"/>
  <c r="BJ232" i="1"/>
  <c r="M232" i="3" s="1"/>
  <c r="BJ231" i="1"/>
  <c r="M231" i="3" s="1"/>
  <c r="BJ230" i="1"/>
  <c r="M230" i="3" s="1"/>
  <c r="BJ229" i="1"/>
  <c r="M229" i="3" s="1"/>
  <c r="BJ228" i="1"/>
  <c r="M228" i="3" s="1"/>
  <c r="BJ227" i="1"/>
  <c r="M227" i="3" s="1"/>
  <c r="BJ226" i="1"/>
  <c r="M226" i="3" s="1"/>
  <c r="BJ225" i="1"/>
  <c r="M225" i="3" s="1"/>
  <c r="BJ224" i="1"/>
  <c r="M224" i="3" s="1"/>
  <c r="BJ223" i="1"/>
  <c r="M223" i="3" s="1"/>
  <c r="BJ222" i="1"/>
  <c r="M222" i="3" s="1"/>
  <c r="BJ221" i="1"/>
  <c r="M221" i="3" s="1"/>
  <c r="BJ220" i="1"/>
  <c r="M220" i="3" s="1"/>
  <c r="BJ219" i="1"/>
  <c r="M219" i="3" s="1"/>
  <c r="BJ218" i="1"/>
  <c r="M218" i="3" s="1"/>
  <c r="BJ217" i="1"/>
  <c r="M217" i="3" s="1"/>
  <c r="BJ216" i="1"/>
  <c r="M216" i="3" s="1"/>
  <c r="BJ215" i="1"/>
  <c r="M215" i="3" s="1"/>
  <c r="BJ214" i="1"/>
  <c r="M214" i="3" s="1"/>
  <c r="BJ213" i="1"/>
  <c r="M213" i="3" s="1"/>
  <c r="BJ212" i="1"/>
  <c r="M212" i="3" s="1"/>
  <c r="BJ211" i="1"/>
  <c r="M211" i="3" s="1"/>
  <c r="BJ210" i="1"/>
  <c r="M210" i="3" s="1"/>
  <c r="BJ209" i="1"/>
  <c r="M209" i="3" s="1"/>
  <c r="BJ208" i="1"/>
  <c r="M208" i="3" s="1"/>
  <c r="BJ207" i="1"/>
  <c r="M207" i="3" s="1"/>
  <c r="BJ206" i="1"/>
  <c r="M206" i="3" s="1"/>
  <c r="BJ205" i="1"/>
  <c r="M205" i="3" s="1"/>
  <c r="BJ204" i="1"/>
  <c r="M204" i="3" s="1"/>
  <c r="BJ203" i="1"/>
  <c r="M203" i="3" s="1"/>
  <c r="BJ202" i="1"/>
  <c r="M202" i="3" s="1"/>
  <c r="BJ201" i="1"/>
  <c r="M201" i="3" s="1"/>
  <c r="BJ200" i="1"/>
  <c r="M200" i="3" s="1"/>
  <c r="BJ199" i="1"/>
  <c r="M199" i="3" s="1"/>
  <c r="BJ198" i="1"/>
  <c r="M198" i="3" s="1"/>
  <c r="BJ197" i="1"/>
  <c r="M197" i="3" s="1"/>
  <c r="BJ196" i="1"/>
  <c r="M196" i="3" s="1"/>
  <c r="BJ195" i="1"/>
  <c r="M195" i="3" s="1"/>
  <c r="BJ194" i="1"/>
  <c r="M194" i="3" s="1"/>
  <c r="BJ193" i="1"/>
  <c r="M193" i="3" s="1"/>
  <c r="BJ192" i="1"/>
  <c r="M192" i="3" s="1"/>
  <c r="BJ191" i="1"/>
  <c r="M191" i="3" s="1"/>
  <c r="BJ190" i="1"/>
  <c r="M190" i="3" s="1"/>
  <c r="BJ189" i="1"/>
  <c r="M189" i="3" s="1"/>
  <c r="BJ188" i="1"/>
  <c r="M188" i="3" s="1"/>
  <c r="BJ187" i="1"/>
  <c r="M187" i="3" s="1"/>
  <c r="BJ186" i="1"/>
  <c r="M186" i="3" s="1"/>
  <c r="BJ185" i="1"/>
  <c r="M185" i="3" s="1"/>
  <c r="BJ184" i="1"/>
  <c r="M184" i="3" s="1"/>
  <c r="BJ183" i="1"/>
  <c r="M183" i="3" s="1"/>
  <c r="BJ182" i="1"/>
  <c r="M182" i="3" s="1"/>
  <c r="BJ181" i="1"/>
  <c r="M181" i="3" s="1"/>
  <c r="BJ180" i="1"/>
  <c r="M180" i="3" s="1"/>
  <c r="BJ179" i="1"/>
  <c r="M179" i="3" s="1"/>
  <c r="BJ178" i="1"/>
  <c r="M178" i="3" s="1"/>
  <c r="BJ177" i="1"/>
  <c r="M177" i="3" s="1"/>
  <c r="BJ176" i="1"/>
  <c r="M176" i="3" s="1"/>
  <c r="BJ175" i="1"/>
  <c r="M175" i="3" s="1"/>
  <c r="BJ174" i="1"/>
  <c r="M174" i="3" s="1"/>
  <c r="BJ173" i="1"/>
  <c r="M173" i="3" s="1"/>
  <c r="BJ172" i="1"/>
  <c r="M172" i="3" s="1"/>
  <c r="BJ171" i="1"/>
  <c r="M171" i="3" s="1"/>
  <c r="BJ170" i="1"/>
  <c r="M170" i="3" s="1"/>
  <c r="BJ169" i="1"/>
  <c r="M169" i="3" s="1"/>
  <c r="BJ168" i="1"/>
  <c r="M168" i="3" s="1"/>
  <c r="BJ167" i="1"/>
  <c r="M167" i="3" s="1"/>
  <c r="BJ166" i="1"/>
  <c r="M166" i="3" s="1"/>
  <c r="BJ165" i="1"/>
  <c r="M165" i="3" s="1"/>
  <c r="BJ164" i="1"/>
  <c r="M164" i="3" s="1"/>
  <c r="BJ163" i="1"/>
  <c r="M163" i="3" s="1"/>
  <c r="BJ162" i="1"/>
  <c r="M162" i="3" s="1"/>
  <c r="BJ161" i="1"/>
  <c r="M161" i="3" s="1"/>
  <c r="BJ160" i="1"/>
  <c r="M160" i="3" s="1"/>
  <c r="BJ159" i="1"/>
  <c r="M159" i="3" s="1"/>
  <c r="BJ158" i="1"/>
  <c r="M158" i="3" s="1"/>
  <c r="BJ157" i="1"/>
  <c r="M157" i="3" s="1"/>
  <c r="BJ156" i="1"/>
  <c r="M156" i="3" s="1"/>
  <c r="BJ155" i="1"/>
  <c r="M155" i="3" s="1"/>
  <c r="BJ154" i="1"/>
  <c r="M154" i="3" s="1"/>
  <c r="BJ153" i="1"/>
  <c r="M153" i="3" s="1"/>
  <c r="BJ152" i="1"/>
  <c r="M152" i="3" s="1"/>
  <c r="BJ151" i="1"/>
  <c r="M151" i="3" s="1"/>
  <c r="BJ150" i="1"/>
  <c r="M150" i="3" s="1"/>
  <c r="BJ149" i="1"/>
  <c r="M149" i="3" s="1"/>
  <c r="BJ148" i="1"/>
  <c r="M148" i="3" s="1"/>
  <c r="BJ147" i="1"/>
  <c r="M147" i="3" s="1"/>
  <c r="BJ146" i="1"/>
  <c r="M146" i="3" s="1"/>
  <c r="BJ145" i="1"/>
  <c r="M145" i="3" s="1"/>
  <c r="BJ144" i="1"/>
  <c r="M144" i="3" s="1"/>
  <c r="BJ143" i="1"/>
  <c r="M143" i="3" s="1"/>
  <c r="BJ142" i="1"/>
  <c r="M142" i="3" s="1"/>
  <c r="BJ141" i="1"/>
  <c r="M141" i="3" s="1"/>
  <c r="BJ140" i="1"/>
  <c r="M140" i="3" s="1"/>
  <c r="BJ139" i="1"/>
  <c r="M139" i="3" s="1"/>
  <c r="BJ138" i="1"/>
  <c r="M138" i="3" s="1"/>
  <c r="BJ137" i="1"/>
  <c r="M137" i="3" s="1"/>
  <c r="BJ136" i="1"/>
  <c r="M136" i="3" s="1"/>
  <c r="BJ135" i="1"/>
  <c r="M135" i="3" s="1"/>
  <c r="BJ134" i="1"/>
  <c r="M134" i="3" s="1"/>
  <c r="BJ133" i="1"/>
  <c r="M133" i="3" s="1"/>
  <c r="BJ132" i="1"/>
  <c r="M132" i="3" s="1"/>
  <c r="BJ131" i="1"/>
  <c r="M131" i="3" s="1"/>
  <c r="BJ130" i="1"/>
  <c r="M130" i="3" s="1"/>
  <c r="BJ129" i="1"/>
  <c r="M129" i="3" s="1"/>
  <c r="BJ128" i="1"/>
  <c r="M128" i="3" s="1"/>
  <c r="BJ127" i="1"/>
  <c r="M127" i="3" s="1"/>
  <c r="BJ126" i="1"/>
  <c r="M126" i="3" s="1"/>
  <c r="BJ125" i="1"/>
  <c r="M125" i="3" s="1"/>
  <c r="BJ124" i="1"/>
  <c r="M124" i="3" s="1"/>
  <c r="BJ123" i="1"/>
  <c r="M123" i="3" s="1"/>
  <c r="BJ122" i="1"/>
  <c r="M122" i="3" s="1"/>
  <c r="BJ121" i="1"/>
  <c r="M121" i="3" s="1"/>
  <c r="BJ120" i="1"/>
  <c r="M120" i="3" s="1"/>
  <c r="BJ119" i="1"/>
  <c r="M119" i="3" s="1"/>
  <c r="BJ118" i="1"/>
  <c r="M118" i="3" s="1"/>
  <c r="BJ117" i="1"/>
  <c r="M117" i="3" s="1"/>
  <c r="BJ116" i="1"/>
  <c r="M116" i="3" s="1"/>
  <c r="BJ115" i="1"/>
  <c r="M115" i="3" s="1"/>
  <c r="BJ114" i="1"/>
  <c r="M114" i="3" s="1"/>
  <c r="BJ113" i="1"/>
  <c r="M113" i="3" s="1"/>
  <c r="BJ112" i="1"/>
  <c r="M112" i="3" s="1"/>
  <c r="BJ111" i="1"/>
  <c r="M111" i="3" s="1"/>
  <c r="BJ110" i="1"/>
  <c r="M110" i="3" s="1"/>
  <c r="BJ109" i="1"/>
  <c r="M109" i="3" s="1"/>
  <c r="BJ108" i="1"/>
  <c r="M108" i="3" s="1"/>
  <c r="BJ107" i="1"/>
  <c r="M107" i="3" s="1"/>
  <c r="BJ106" i="1"/>
  <c r="M106" i="3" s="1"/>
  <c r="BJ105" i="1"/>
  <c r="M105" i="3" s="1"/>
  <c r="BJ104" i="1"/>
  <c r="M104" i="3" s="1"/>
  <c r="BJ103" i="1"/>
  <c r="M103" i="3" s="1"/>
  <c r="BJ102" i="1"/>
  <c r="M102" i="3" s="1"/>
  <c r="BJ101" i="1"/>
  <c r="M101" i="3" s="1"/>
  <c r="BJ100" i="1"/>
  <c r="M100" i="3" s="1"/>
  <c r="BJ99" i="1"/>
  <c r="M99" i="3" s="1"/>
  <c r="BJ98" i="1"/>
  <c r="M98" i="3" s="1"/>
  <c r="BJ97" i="1"/>
  <c r="M97" i="3" s="1"/>
  <c r="BJ96" i="1"/>
  <c r="M96" i="3" s="1"/>
  <c r="BJ95" i="1"/>
  <c r="M95" i="3" s="1"/>
  <c r="BJ94" i="1"/>
  <c r="M94" i="3" s="1"/>
  <c r="BJ93" i="1"/>
  <c r="M93" i="3" s="1"/>
  <c r="BJ92" i="1"/>
  <c r="M92" i="3" s="1"/>
  <c r="BJ91" i="1"/>
  <c r="M91" i="3" s="1"/>
  <c r="BJ90" i="1"/>
  <c r="M90" i="3" s="1"/>
  <c r="BJ89" i="1"/>
  <c r="M89" i="3" s="1"/>
  <c r="BJ88" i="1"/>
  <c r="M88" i="3" s="1"/>
  <c r="BJ87" i="1"/>
  <c r="M87" i="3" s="1"/>
  <c r="BJ86" i="1"/>
  <c r="M86" i="3" s="1"/>
  <c r="BJ85" i="1"/>
  <c r="M85" i="3" s="1"/>
  <c r="BJ84" i="1"/>
  <c r="M84" i="3" s="1"/>
  <c r="BJ83" i="1"/>
  <c r="M83" i="3" s="1"/>
  <c r="BJ82" i="1"/>
  <c r="M82" i="3" s="1"/>
  <c r="BJ81" i="1"/>
  <c r="M81" i="3" s="1"/>
  <c r="BJ80" i="1"/>
  <c r="M80" i="3" s="1"/>
  <c r="BJ79" i="1"/>
  <c r="M79" i="3" s="1"/>
  <c r="BJ78" i="1"/>
  <c r="M78" i="3" s="1"/>
  <c r="BJ77" i="1"/>
  <c r="M77" i="3" s="1"/>
  <c r="BJ76" i="1"/>
  <c r="M76" i="3" s="1"/>
  <c r="BJ75" i="1"/>
  <c r="M75" i="3" s="1"/>
  <c r="BJ74" i="1"/>
  <c r="M74" i="3" s="1"/>
  <c r="BJ73" i="1"/>
  <c r="M73" i="3" s="1"/>
  <c r="BJ72" i="1"/>
  <c r="M72" i="3" s="1"/>
  <c r="BJ71" i="1"/>
  <c r="M71" i="3" s="1"/>
  <c r="BJ70" i="1"/>
  <c r="M70" i="3" s="1"/>
  <c r="BJ69" i="1"/>
  <c r="M69" i="3" s="1"/>
  <c r="BJ68" i="1"/>
  <c r="M68" i="3" s="1"/>
  <c r="BJ67" i="1"/>
  <c r="M67" i="3" s="1"/>
  <c r="BJ66" i="1"/>
  <c r="M66" i="3" s="1"/>
  <c r="BJ65" i="1"/>
  <c r="M65" i="3" s="1"/>
  <c r="BJ64" i="1"/>
  <c r="M64" i="3" s="1"/>
  <c r="BJ63" i="1"/>
  <c r="M63" i="3" s="1"/>
  <c r="BJ62" i="1"/>
  <c r="M62" i="3" s="1"/>
  <c r="BJ61" i="1"/>
  <c r="M61" i="3" s="1"/>
  <c r="BJ60" i="1"/>
  <c r="M60" i="3" s="1"/>
  <c r="BJ59" i="1"/>
  <c r="M59" i="3" s="1"/>
  <c r="BJ58" i="1"/>
  <c r="M58" i="3" s="1"/>
  <c r="BJ57" i="1"/>
  <c r="M57" i="3" s="1"/>
  <c r="BJ56" i="1"/>
  <c r="M56" i="3" s="1"/>
  <c r="BJ55" i="1"/>
  <c r="M55" i="3" s="1"/>
  <c r="BJ54" i="1"/>
  <c r="M54" i="3" s="1"/>
  <c r="BJ53" i="1"/>
  <c r="M53" i="3" s="1"/>
  <c r="BJ52" i="1"/>
  <c r="M52" i="3" s="1"/>
  <c r="BJ51" i="1"/>
  <c r="M51" i="3" s="1"/>
  <c r="BJ50" i="1"/>
  <c r="M50" i="3" s="1"/>
  <c r="BJ49" i="1"/>
  <c r="M49" i="3" s="1"/>
  <c r="BJ48" i="1"/>
  <c r="M48" i="3" s="1"/>
  <c r="BJ47" i="1"/>
  <c r="M47" i="3" s="1"/>
  <c r="BJ46" i="1"/>
  <c r="M46" i="3" s="1"/>
  <c r="BJ45" i="1"/>
  <c r="M45" i="3" s="1"/>
  <c r="BJ44" i="1"/>
  <c r="M44" i="3" s="1"/>
  <c r="BJ43" i="1"/>
  <c r="M43" i="3" s="1"/>
  <c r="BJ42" i="1"/>
  <c r="M42" i="3" s="1"/>
  <c r="BJ41" i="1"/>
  <c r="M41" i="3" s="1"/>
  <c r="BJ40" i="1"/>
  <c r="M40" i="3" s="1"/>
  <c r="BJ39" i="1"/>
  <c r="M39" i="3" s="1"/>
  <c r="BJ38" i="1"/>
  <c r="M38" i="3" s="1"/>
  <c r="BJ37" i="1"/>
  <c r="M37" i="3" s="1"/>
  <c r="BJ36" i="1"/>
  <c r="M36" i="3" s="1"/>
  <c r="BJ35" i="1"/>
  <c r="M35" i="3" s="1"/>
  <c r="BJ34" i="1"/>
  <c r="M34" i="3" s="1"/>
  <c r="BJ33" i="1"/>
  <c r="M33" i="3" s="1"/>
  <c r="BJ32" i="1"/>
  <c r="M32" i="3" s="1"/>
  <c r="BJ31" i="1"/>
  <c r="M31" i="3" s="1"/>
  <c r="BJ30" i="1"/>
  <c r="M30" i="3" s="1"/>
  <c r="BJ29" i="1"/>
  <c r="M29" i="3" s="1"/>
  <c r="BJ28" i="1"/>
  <c r="M28" i="3" s="1"/>
  <c r="BJ27" i="1"/>
  <c r="M27" i="3" s="1"/>
  <c r="BJ26" i="1"/>
  <c r="M26" i="3" s="1"/>
  <c r="BJ25" i="1"/>
  <c r="M25" i="3" s="1"/>
  <c r="BJ24" i="1"/>
  <c r="M24" i="3" s="1"/>
  <c r="BJ23" i="1"/>
  <c r="M23" i="3" s="1"/>
  <c r="BJ22" i="1"/>
  <c r="M22" i="3" s="1"/>
  <c r="BJ21" i="1"/>
  <c r="M21" i="3" s="1"/>
  <c r="BJ20" i="1"/>
  <c r="M20" i="3" s="1"/>
  <c r="BJ19" i="1"/>
  <c r="M19" i="3" s="1"/>
  <c r="BJ18" i="1"/>
  <c r="M18" i="3" s="1"/>
  <c r="BJ17" i="1"/>
  <c r="M17" i="3" s="1"/>
  <c r="BJ16" i="1"/>
  <c r="M16" i="3" s="1"/>
  <c r="BJ15" i="1"/>
  <c r="M15" i="3" s="1"/>
  <c r="BJ14" i="1"/>
  <c r="M14" i="3" s="1"/>
  <c r="BJ13" i="1"/>
  <c r="M13" i="3" s="1"/>
  <c r="BJ12" i="1"/>
  <c r="M12" i="3" s="1"/>
  <c r="BJ11" i="1"/>
  <c r="M11" i="3" s="1"/>
  <c r="BJ10" i="1"/>
  <c r="M10" i="3" s="1"/>
  <c r="BJ9" i="1"/>
  <c r="M9" i="3" s="1"/>
  <c r="BJ8" i="1"/>
  <c r="M8" i="3" s="1"/>
  <c r="BJ7" i="1"/>
  <c r="M7" i="3" s="1"/>
  <c r="BI3" i="1"/>
  <c r="BH3" i="1"/>
  <c r="BG3" i="1"/>
  <c r="BF3" i="1"/>
  <c r="BE3" i="1"/>
  <c r="BD3" i="1"/>
  <c r="BC3" i="1"/>
  <c r="BB3" i="1"/>
  <c r="BA3" i="1"/>
  <c r="AZ3" i="1"/>
  <c r="AY3" i="1"/>
  <c r="AX3" i="1"/>
  <c r="J6" i="5" l="1"/>
  <c r="K6" i="5" s="1"/>
  <c r="J12" i="5"/>
  <c r="K12" i="5" s="1"/>
  <c r="D13" i="4"/>
  <c r="J8" i="5"/>
  <c r="K8" i="5" s="1"/>
  <c r="C13" i="4"/>
  <c r="E7" i="5"/>
  <c r="G13" i="5"/>
  <c r="H13" i="5" s="1"/>
  <c r="D13" i="5"/>
  <c r="E13" i="5" s="1"/>
  <c r="J5" i="5"/>
  <c r="K5" i="5" s="1"/>
  <c r="P5" i="3"/>
  <c r="O5" i="3"/>
  <c r="N5" i="3"/>
  <c r="M5" i="3"/>
  <c r="CK3" i="1"/>
  <c r="BW3" i="1"/>
  <c r="CW3" i="1"/>
  <c r="CJ3" i="1"/>
  <c r="BJ3" i="1"/>
  <c r="AW468" i="1"/>
  <c r="L468" i="3" s="1"/>
  <c r="AJ468" i="1"/>
  <c r="K468" i="3" s="1"/>
  <c r="W468" i="1"/>
  <c r="J468" i="3" s="1"/>
  <c r="AV3" i="1"/>
  <c r="AU3" i="1"/>
  <c r="AT3" i="1"/>
  <c r="AS3" i="1"/>
  <c r="AR3" i="1"/>
  <c r="AQ3" i="1"/>
  <c r="AP3" i="1"/>
  <c r="AO3" i="1"/>
  <c r="AN3" i="1"/>
  <c r="AM3" i="1"/>
  <c r="AL3" i="1"/>
  <c r="AK3" i="1"/>
  <c r="AI3" i="1"/>
  <c r="AH3" i="1"/>
  <c r="AG3" i="1"/>
  <c r="AF3" i="1"/>
  <c r="AE3" i="1"/>
  <c r="AD3" i="1"/>
  <c r="AC3" i="1"/>
  <c r="AB3" i="1"/>
  <c r="AA3" i="1"/>
  <c r="Z3" i="1"/>
  <c r="Y3" i="1"/>
  <c r="X3" i="1"/>
  <c r="V3" i="1"/>
  <c r="U3" i="1"/>
  <c r="T3" i="1"/>
  <c r="S3" i="1"/>
  <c r="R3" i="1"/>
  <c r="Q3" i="1"/>
  <c r="P3" i="1"/>
  <c r="O3" i="1"/>
  <c r="N3" i="1"/>
  <c r="M3" i="1"/>
  <c r="L3" i="1"/>
  <c r="K3" i="1"/>
  <c r="AW471" i="1"/>
  <c r="L471" i="3" s="1"/>
  <c r="AJ471" i="1"/>
  <c r="K471" i="3" s="1"/>
  <c r="W471" i="1"/>
  <c r="J471" i="3" s="1"/>
  <c r="AW470" i="1"/>
  <c r="L470" i="3" s="1"/>
  <c r="AJ470" i="1"/>
  <c r="K470" i="3" s="1"/>
  <c r="W470" i="1"/>
  <c r="J470" i="3" s="1"/>
  <c r="AW469" i="1"/>
  <c r="L469" i="3" s="1"/>
  <c r="AJ469" i="1"/>
  <c r="K469" i="3" s="1"/>
  <c r="W469" i="1"/>
  <c r="J469" i="3" s="1"/>
  <c r="AW322" i="1"/>
  <c r="L322" i="3" s="1"/>
  <c r="AW294" i="1"/>
  <c r="L294" i="3" s="1"/>
  <c r="AW278" i="1"/>
  <c r="L278" i="3" s="1"/>
  <c r="AW270" i="1"/>
  <c r="L270" i="3" s="1"/>
  <c r="AW262" i="1"/>
  <c r="L262" i="3" s="1"/>
  <c r="AW254" i="1"/>
  <c r="L254" i="3" s="1"/>
  <c r="AW246" i="1"/>
  <c r="L246" i="3" s="1"/>
  <c r="AW237" i="1"/>
  <c r="L237" i="3" s="1"/>
  <c r="AW230" i="1"/>
  <c r="L230" i="3" s="1"/>
  <c r="AW222" i="1"/>
  <c r="L222" i="3" s="1"/>
  <c r="AW214" i="1"/>
  <c r="L214" i="3" s="1"/>
  <c r="AW206" i="1"/>
  <c r="L206" i="3" s="1"/>
  <c r="AW199" i="1"/>
  <c r="L199" i="3" s="1"/>
  <c r="AW191" i="1"/>
  <c r="L191" i="3" s="1"/>
  <c r="AW183" i="1"/>
  <c r="L183" i="3" s="1"/>
  <c r="AW175" i="1"/>
  <c r="L175" i="3" s="1"/>
  <c r="AW167" i="1"/>
  <c r="L167" i="3" s="1"/>
  <c r="AW159" i="1"/>
  <c r="L159" i="3" s="1"/>
  <c r="AW151" i="1"/>
  <c r="L151" i="3" s="1"/>
  <c r="AW143" i="1"/>
  <c r="L143" i="3" s="1"/>
  <c r="AW135" i="1"/>
  <c r="L135" i="3" s="1"/>
  <c r="AW131" i="1"/>
  <c r="L131" i="3" s="1"/>
  <c r="AW127" i="1"/>
  <c r="L127" i="3" s="1"/>
  <c r="AW123" i="1"/>
  <c r="L123" i="3" s="1"/>
  <c r="AW119" i="1"/>
  <c r="L119" i="3" s="1"/>
  <c r="AW115" i="1"/>
  <c r="L115" i="3" s="1"/>
  <c r="AW111" i="1"/>
  <c r="L111" i="3" s="1"/>
  <c r="AW107" i="1"/>
  <c r="L107" i="3" s="1"/>
  <c r="AW103" i="1"/>
  <c r="L103" i="3" s="1"/>
  <c r="AW99" i="1"/>
  <c r="L99" i="3" s="1"/>
  <c r="AW95" i="1"/>
  <c r="L95" i="3" s="1"/>
  <c r="AW91" i="1"/>
  <c r="L91" i="3" s="1"/>
  <c r="AW87" i="1"/>
  <c r="L87" i="3" s="1"/>
  <c r="AW83" i="1"/>
  <c r="L83" i="3" s="1"/>
  <c r="AW79" i="1"/>
  <c r="L79" i="3" s="1"/>
  <c r="AW75" i="1"/>
  <c r="L75" i="3" s="1"/>
  <c r="AW71" i="1"/>
  <c r="L71" i="3" s="1"/>
  <c r="AW67" i="1"/>
  <c r="L67" i="3" s="1"/>
  <c r="AW63" i="1"/>
  <c r="L63" i="3" s="1"/>
  <c r="AW59" i="1"/>
  <c r="L59" i="3" s="1"/>
  <c r="AW55" i="1"/>
  <c r="L55" i="3" s="1"/>
  <c r="AW51" i="1"/>
  <c r="L51" i="3" s="1"/>
  <c r="AW47" i="1"/>
  <c r="L47" i="3" s="1"/>
  <c r="AW43" i="1"/>
  <c r="L43" i="3" s="1"/>
  <c r="AW39" i="1"/>
  <c r="L39" i="3" s="1"/>
  <c r="AW36" i="1"/>
  <c r="L36" i="3" s="1"/>
  <c r="AW35" i="1"/>
  <c r="L35" i="3" s="1"/>
  <c r="AW31" i="1"/>
  <c r="L31" i="3" s="1"/>
  <c r="AW28" i="1"/>
  <c r="L28" i="3" s="1"/>
  <c r="AW27" i="1"/>
  <c r="L27" i="3" s="1"/>
  <c r="AW23" i="1"/>
  <c r="L23" i="3" s="1"/>
  <c r="AW20" i="1"/>
  <c r="L20" i="3" s="1"/>
  <c r="AW19" i="1"/>
  <c r="L19" i="3" s="1"/>
  <c r="AW15" i="1"/>
  <c r="L15" i="3" s="1"/>
  <c r="AW12" i="1"/>
  <c r="L12" i="3" s="1"/>
  <c r="AW8" i="1"/>
  <c r="L8" i="3" s="1"/>
  <c r="AW467" i="1"/>
  <c r="L467" i="3" s="1"/>
  <c r="AW466" i="1"/>
  <c r="L466" i="3" s="1"/>
  <c r="AW465" i="1"/>
  <c r="L465" i="3" s="1"/>
  <c r="AW464" i="1"/>
  <c r="L464" i="3" s="1"/>
  <c r="AW463" i="1"/>
  <c r="L463" i="3" s="1"/>
  <c r="AW462" i="1"/>
  <c r="L462" i="3" s="1"/>
  <c r="AW461" i="1"/>
  <c r="L461" i="3" s="1"/>
  <c r="AW460" i="1"/>
  <c r="L460" i="3" s="1"/>
  <c r="AW459" i="1"/>
  <c r="L459" i="3" s="1"/>
  <c r="AW458" i="1"/>
  <c r="L458" i="3" s="1"/>
  <c r="AW457" i="1"/>
  <c r="L457" i="3" s="1"/>
  <c r="AW456" i="1"/>
  <c r="L456" i="3" s="1"/>
  <c r="AW455" i="1"/>
  <c r="L455" i="3" s="1"/>
  <c r="AW454" i="1"/>
  <c r="L454" i="3" s="1"/>
  <c r="AW453" i="1"/>
  <c r="L453" i="3" s="1"/>
  <c r="AW452" i="1"/>
  <c r="L452" i="3" s="1"/>
  <c r="AW451" i="1"/>
  <c r="L451" i="3" s="1"/>
  <c r="AW450" i="1"/>
  <c r="L450" i="3" s="1"/>
  <c r="AW449" i="1"/>
  <c r="L449" i="3" s="1"/>
  <c r="AW448" i="1"/>
  <c r="L448" i="3" s="1"/>
  <c r="AW447" i="1"/>
  <c r="L447" i="3" s="1"/>
  <c r="AW446" i="1"/>
  <c r="L446" i="3" s="1"/>
  <c r="AW445" i="1"/>
  <c r="L445" i="3" s="1"/>
  <c r="AW444" i="1"/>
  <c r="L444" i="3" s="1"/>
  <c r="AW443" i="1"/>
  <c r="L443" i="3" s="1"/>
  <c r="AW442" i="1"/>
  <c r="L442" i="3" s="1"/>
  <c r="AW441" i="1"/>
  <c r="L441" i="3" s="1"/>
  <c r="AW440" i="1"/>
  <c r="L440" i="3" s="1"/>
  <c r="AW439" i="1"/>
  <c r="L439" i="3" s="1"/>
  <c r="AW438" i="1"/>
  <c r="L438" i="3" s="1"/>
  <c r="AW437" i="1"/>
  <c r="L437" i="3" s="1"/>
  <c r="AW436" i="1"/>
  <c r="L436" i="3" s="1"/>
  <c r="AW435" i="1"/>
  <c r="L435" i="3" s="1"/>
  <c r="AW434" i="1"/>
  <c r="L434" i="3" s="1"/>
  <c r="AW433" i="1"/>
  <c r="L433" i="3" s="1"/>
  <c r="AW432" i="1"/>
  <c r="L432" i="3" s="1"/>
  <c r="AW431" i="1"/>
  <c r="L431" i="3" s="1"/>
  <c r="AW430" i="1"/>
  <c r="L430" i="3" s="1"/>
  <c r="AW429" i="1"/>
  <c r="L429" i="3" s="1"/>
  <c r="AW428" i="1"/>
  <c r="L428" i="3" s="1"/>
  <c r="AW427" i="1"/>
  <c r="L427" i="3" s="1"/>
  <c r="AW426" i="1"/>
  <c r="L426" i="3" s="1"/>
  <c r="AW425" i="1"/>
  <c r="L425" i="3" s="1"/>
  <c r="AW424" i="1"/>
  <c r="L424" i="3" s="1"/>
  <c r="AW423" i="1"/>
  <c r="L423" i="3" s="1"/>
  <c r="AW422" i="1"/>
  <c r="L422" i="3" s="1"/>
  <c r="AW421" i="1"/>
  <c r="L421" i="3" s="1"/>
  <c r="AW420" i="1"/>
  <c r="L420" i="3" s="1"/>
  <c r="AW419" i="1"/>
  <c r="L419" i="3" s="1"/>
  <c r="AW418" i="1"/>
  <c r="L418" i="3" s="1"/>
  <c r="AW417" i="1"/>
  <c r="L417" i="3" s="1"/>
  <c r="AW416" i="1"/>
  <c r="L416" i="3" s="1"/>
  <c r="AW415" i="1"/>
  <c r="L415" i="3" s="1"/>
  <c r="AW414" i="1"/>
  <c r="L414" i="3" s="1"/>
  <c r="AW413" i="1"/>
  <c r="L413" i="3" s="1"/>
  <c r="AW412" i="1"/>
  <c r="L412" i="3" s="1"/>
  <c r="AW411" i="1"/>
  <c r="L411" i="3" s="1"/>
  <c r="AW410" i="1"/>
  <c r="L410" i="3" s="1"/>
  <c r="AW409" i="1"/>
  <c r="L409" i="3" s="1"/>
  <c r="AW408" i="1"/>
  <c r="L408" i="3" s="1"/>
  <c r="AW407" i="1"/>
  <c r="L407" i="3" s="1"/>
  <c r="AW406" i="1"/>
  <c r="L406" i="3" s="1"/>
  <c r="AW405" i="1"/>
  <c r="L405" i="3" s="1"/>
  <c r="AW404" i="1"/>
  <c r="L404" i="3" s="1"/>
  <c r="AW403" i="1"/>
  <c r="L403" i="3" s="1"/>
  <c r="AW402" i="1"/>
  <c r="L402" i="3" s="1"/>
  <c r="AW401" i="1"/>
  <c r="L401" i="3" s="1"/>
  <c r="AW400" i="1"/>
  <c r="L400" i="3" s="1"/>
  <c r="AW399" i="1"/>
  <c r="L399" i="3" s="1"/>
  <c r="AW398" i="1"/>
  <c r="L398" i="3" s="1"/>
  <c r="AW397" i="1"/>
  <c r="L397" i="3" s="1"/>
  <c r="AW396" i="1"/>
  <c r="L396" i="3" s="1"/>
  <c r="AW395" i="1"/>
  <c r="L395" i="3" s="1"/>
  <c r="AW394" i="1"/>
  <c r="L394" i="3" s="1"/>
  <c r="AW393" i="1"/>
  <c r="L393" i="3" s="1"/>
  <c r="AW392" i="1"/>
  <c r="L392" i="3" s="1"/>
  <c r="AW391" i="1"/>
  <c r="L391" i="3" s="1"/>
  <c r="AW390" i="1"/>
  <c r="L390" i="3" s="1"/>
  <c r="AW389" i="1"/>
  <c r="L389" i="3" s="1"/>
  <c r="AW388" i="1"/>
  <c r="L388" i="3" s="1"/>
  <c r="AW387" i="1"/>
  <c r="L387" i="3" s="1"/>
  <c r="AW386" i="1"/>
  <c r="L386" i="3" s="1"/>
  <c r="AW385" i="1"/>
  <c r="L385" i="3" s="1"/>
  <c r="AW384" i="1"/>
  <c r="L384" i="3" s="1"/>
  <c r="AW383" i="1"/>
  <c r="L383" i="3" s="1"/>
  <c r="AW382" i="1"/>
  <c r="L382" i="3" s="1"/>
  <c r="AW381" i="1"/>
  <c r="L381" i="3" s="1"/>
  <c r="AW380" i="1"/>
  <c r="L380" i="3" s="1"/>
  <c r="AW379" i="1"/>
  <c r="L379" i="3" s="1"/>
  <c r="AW378" i="1"/>
  <c r="L378" i="3" s="1"/>
  <c r="AW377" i="1"/>
  <c r="L377" i="3" s="1"/>
  <c r="AW376" i="1"/>
  <c r="L376" i="3" s="1"/>
  <c r="AW375" i="1"/>
  <c r="L375" i="3" s="1"/>
  <c r="AW374" i="1"/>
  <c r="L374" i="3" s="1"/>
  <c r="AW373" i="1"/>
  <c r="L373" i="3" s="1"/>
  <c r="AW372" i="1"/>
  <c r="L372" i="3" s="1"/>
  <c r="AW371" i="1"/>
  <c r="L371" i="3" s="1"/>
  <c r="AW370" i="1"/>
  <c r="L370" i="3" s="1"/>
  <c r="AW369" i="1"/>
  <c r="L369" i="3" s="1"/>
  <c r="AW368" i="1"/>
  <c r="L368" i="3" s="1"/>
  <c r="AW367" i="1"/>
  <c r="L367" i="3" s="1"/>
  <c r="AW366" i="1"/>
  <c r="L366" i="3" s="1"/>
  <c r="AW365" i="1"/>
  <c r="L365" i="3" s="1"/>
  <c r="AW364" i="1"/>
  <c r="L364" i="3" s="1"/>
  <c r="AW363" i="1"/>
  <c r="L363" i="3" s="1"/>
  <c r="AW362" i="1"/>
  <c r="L362" i="3" s="1"/>
  <c r="AW361" i="1"/>
  <c r="L361" i="3" s="1"/>
  <c r="AW360" i="1"/>
  <c r="L360" i="3" s="1"/>
  <c r="AW359" i="1"/>
  <c r="L359" i="3" s="1"/>
  <c r="AW358" i="1"/>
  <c r="L358" i="3" s="1"/>
  <c r="AW357" i="1"/>
  <c r="L357" i="3" s="1"/>
  <c r="AW356" i="1"/>
  <c r="L356" i="3" s="1"/>
  <c r="AW355" i="1"/>
  <c r="L355" i="3" s="1"/>
  <c r="AW354" i="1"/>
  <c r="L354" i="3" s="1"/>
  <c r="AW353" i="1"/>
  <c r="L353" i="3" s="1"/>
  <c r="AW352" i="1"/>
  <c r="L352" i="3" s="1"/>
  <c r="AW351" i="1"/>
  <c r="L351" i="3" s="1"/>
  <c r="AW350" i="1"/>
  <c r="L350" i="3" s="1"/>
  <c r="AW349" i="1"/>
  <c r="L349" i="3" s="1"/>
  <c r="AW348" i="1"/>
  <c r="L348" i="3" s="1"/>
  <c r="AW347" i="1"/>
  <c r="L347" i="3" s="1"/>
  <c r="AW346" i="1"/>
  <c r="L346" i="3" s="1"/>
  <c r="AW345" i="1"/>
  <c r="L345" i="3" s="1"/>
  <c r="AW344" i="1"/>
  <c r="L344" i="3" s="1"/>
  <c r="AW343" i="1"/>
  <c r="L343" i="3" s="1"/>
  <c r="AW342" i="1"/>
  <c r="L342" i="3" s="1"/>
  <c r="AW341" i="1"/>
  <c r="L341" i="3" s="1"/>
  <c r="AW340" i="1"/>
  <c r="L340" i="3" s="1"/>
  <c r="AW339" i="1"/>
  <c r="L339" i="3" s="1"/>
  <c r="AW338" i="1"/>
  <c r="L338" i="3" s="1"/>
  <c r="AW337" i="1"/>
  <c r="L337" i="3" s="1"/>
  <c r="AW336" i="1"/>
  <c r="L336" i="3" s="1"/>
  <c r="AW335" i="1"/>
  <c r="L335" i="3" s="1"/>
  <c r="AW334" i="1"/>
  <c r="L334" i="3" s="1"/>
  <c r="AW333" i="1"/>
  <c r="L333" i="3" s="1"/>
  <c r="AW332" i="1"/>
  <c r="L332" i="3" s="1"/>
  <c r="AW331" i="1"/>
  <c r="L331" i="3" s="1"/>
  <c r="AW330" i="1"/>
  <c r="L330" i="3" s="1"/>
  <c r="AW329" i="1"/>
  <c r="L329" i="3" s="1"/>
  <c r="AW328" i="1"/>
  <c r="L328" i="3" s="1"/>
  <c r="AW327" i="1"/>
  <c r="L327" i="3" s="1"/>
  <c r="AW326" i="1"/>
  <c r="L326" i="3" s="1"/>
  <c r="AW325" i="1"/>
  <c r="L325" i="3" s="1"/>
  <c r="AW324" i="1"/>
  <c r="L324" i="3" s="1"/>
  <c r="AW323" i="1"/>
  <c r="L323" i="3" s="1"/>
  <c r="AW321" i="1"/>
  <c r="L321" i="3" s="1"/>
  <c r="AW320" i="1"/>
  <c r="L320" i="3" s="1"/>
  <c r="AW319" i="1"/>
  <c r="L319" i="3" s="1"/>
  <c r="AW318" i="1"/>
  <c r="L318" i="3" s="1"/>
  <c r="AW317" i="1"/>
  <c r="L317" i="3" s="1"/>
  <c r="AW316" i="1"/>
  <c r="L316" i="3" s="1"/>
  <c r="AW315" i="1"/>
  <c r="L315" i="3" s="1"/>
  <c r="AW314" i="1"/>
  <c r="L314" i="3" s="1"/>
  <c r="AW313" i="1"/>
  <c r="L313" i="3" s="1"/>
  <c r="AW312" i="1"/>
  <c r="L312" i="3" s="1"/>
  <c r="AW311" i="1"/>
  <c r="L311" i="3" s="1"/>
  <c r="AW310" i="1"/>
  <c r="L310" i="3" s="1"/>
  <c r="AW309" i="1"/>
  <c r="L309" i="3" s="1"/>
  <c r="AW308" i="1"/>
  <c r="L308" i="3" s="1"/>
  <c r="AW307" i="1"/>
  <c r="L307" i="3" s="1"/>
  <c r="AW306" i="1"/>
  <c r="L306" i="3" s="1"/>
  <c r="AW305" i="1"/>
  <c r="L305" i="3" s="1"/>
  <c r="AW304" i="1"/>
  <c r="L304" i="3" s="1"/>
  <c r="AW303" i="1"/>
  <c r="L303" i="3" s="1"/>
  <c r="AW302" i="1"/>
  <c r="L302" i="3" s="1"/>
  <c r="AW301" i="1"/>
  <c r="L301" i="3" s="1"/>
  <c r="AW300" i="1"/>
  <c r="L300" i="3" s="1"/>
  <c r="AW299" i="1"/>
  <c r="L299" i="3" s="1"/>
  <c r="AW298" i="1"/>
  <c r="L298" i="3" s="1"/>
  <c r="AW297" i="1"/>
  <c r="L297" i="3" s="1"/>
  <c r="AW296" i="1"/>
  <c r="L296" i="3" s="1"/>
  <c r="AW295" i="1"/>
  <c r="L295" i="3" s="1"/>
  <c r="AW293" i="1"/>
  <c r="L293" i="3" s="1"/>
  <c r="AW292" i="1"/>
  <c r="L292" i="3" s="1"/>
  <c r="AW291" i="1"/>
  <c r="L291" i="3" s="1"/>
  <c r="AW290" i="1"/>
  <c r="L290" i="3" s="1"/>
  <c r="AW289" i="1"/>
  <c r="L289" i="3" s="1"/>
  <c r="AW288" i="1"/>
  <c r="L288" i="3" s="1"/>
  <c r="AW287" i="1"/>
  <c r="L287" i="3" s="1"/>
  <c r="AW286" i="1"/>
  <c r="L286" i="3" s="1"/>
  <c r="AW285" i="1"/>
  <c r="L285" i="3" s="1"/>
  <c r="AW284" i="1"/>
  <c r="L284" i="3" s="1"/>
  <c r="AW283" i="1"/>
  <c r="L283" i="3" s="1"/>
  <c r="AW282" i="1"/>
  <c r="L282" i="3" s="1"/>
  <c r="AW281" i="1"/>
  <c r="L281" i="3" s="1"/>
  <c r="AW280" i="1"/>
  <c r="L280" i="3" s="1"/>
  <c r="AW279" i="1"/>
  <c r="L279" i="3" s="1"/>
  <c r="AW277" i="1"/>
  <c r="L277" i="3" s="1"/>
  <c r="AW276" i="1"/>
  <c r="L276" i="3" s="1"/>
  <c r="AW275" i="1"/>
  <c r="L275" i="3" s="1"/>
  <c r="AW274" i="1"/>
  <c r="L274" i="3" s="1"/>
  <c r="AW273" i="1"/>
  <c r="L273" i="3" s="1"/>
  <c r="AW272" i="1"/>
  <c r="L272" i="3" s="1"/>
  <c r="AW271" i="1"/>
  <c r="L271" i="3" s="1"/>
  <c r="AW269" i="1"/>
  <c r="L269" i="3" s="1"/>
  <c r="AW268" i="1"/>
  <c r="L268" i="3" s="1"/>
  <c r="AW267" i="1"/>
  <c r="L267" i="3" s="1"/>
  <c r="AW266" i="1"/>
  <c r="L266" i="3" s="1"/>
  <c r="AW265" i="1"/>
  <c r="L265" i="3" s="1"/>
  <c r="AW264" i="1"/>
  <c r="L264" i="3" s="1"/>
  <c r="AW263" i="1"/>
  <c r="L263" i="3" s="1"/>
  <c r="AW261" i="1"/>
  <c r="L261" i="3" s="1"/>
  <c r="AW260" i="1"/>
  <c r="L260" i="3" s="1"/>
  <c r="AW259" i="1"/>
  <c r="L259" i="3" s="1"/>
  <c r="AW258" i="1"/>
  <c r="L258" i="3" s="1"/>
  <c r="AW257" i="1"/>
  <c r="L257" i="3" s="1"/>
  <c r="AW256" i="1"/>
  <c r="L256" i="3" s="1"/>
  <c r="AW255" i="1"/>
  <c r="L255" i="3" s="1"/>
  <c r="AW253" i="1"/>
  <c r="L253" i="3" s="1"/>
  <c r="AW252" i="1"/>
  <c r="L252" i="3" s="1"/>
  <c r="AW251" i="1"/>
  <c r="L251" i="3" s="1"/>
  <c r="AW250" i="1"/>
  <c r="L250" i="3" s="1"/>
  <c r="AW249" i="1"/>
  <c r="L249" i="3" s="1"/>
  <c r="AW248" i="1"/>
  <c r="L248" i="3" s="1"/>
  <c r="AW247" i="1"/>
  <c r="L247" i="3" s="1"/>
  <c r="AW245" i="1"/>
  <c r="L245" i="3" s="1"/>
  <c r="AW243" i="1"/>
  <c r="L243" i="3" s="1"/>
  <c r="AW242" i="1"/>
  <c r="L242" i="3" s="1"/>
  <c r="AW241" i="1"/>
  <c r="L241" i="3" s="1"/>
  <c r="AW240" i="1"/>
  <c r="L240" i="3" s="1"/>
  <c r="AW239" i="1"/>
  <c r="L239" i="3" s="1"/>
  <c r="AW238" i="1"/>
  <c r="L238" i="3" s="1"/>
  <c r="AW236" i="1"/>
  <c r="L236" i="3" s="1"/>
  <c r="AW235" i="1"/>
  <c r="L235" i="3" s="1"/>
  <c r="AW234" i="1"/>
  <c r="L234" i="3" s="1"/>
  <c r="AW233" i="1"/>
  <c r="L233" i="3" s="1"/>
  <c r="AW232" i="1"/>
  <c r="L232" i="3" s="1"/>
  <c r="AW231" i="1"/>
  <c r="L231" i="3" s="1"/>
  <c r="AW229" i="1"/>
  <c r="L229" i="3" s="1"/>
  <c r="AW228" i="1"/>
  <c r="L228" i="3" s="1"/>
  <c r="AW227" i="1"/>
  <c r="L227" i="3" s="1"/>
  <c r="AW226" i="1"/>
  <c r="L226" i="3" s="1"/>
  <c r="AW225" i="1"/>
  <c r="L225" i="3" s="1"/>
  <c r="AW224" i="1"/>
  <c r="L224" i="3" s="1"/>
  <c r="AW223" i="1"/>
  <c r="L223" i="3" s="1"/>
  <c r="AW221" i="1"/>
  <c r="L221" i="3" s="1"/>
  <c r="AW220" i="1"/>
  <c r="L220" i="3" s="1"/>
  <c r="AW219" i="1"/>
  <c r="L219" i="3" s="1"/>
  <c r="AW218" i="1"/>
  <c r="L218" i="3" s="1"/>
  <c r="AW217" i="1"/>
  <c r="L217" i="3" s="1"/>
  <c r="AW216" i="1"/>
  <c r="L216" i="3" s="1"/>
  <c r="AW215" i="1"/>
  <c r="L215" i="3" s="1"/>
  <c r="AW213" i="1"/>
  <c r="L213" i="3" s="1"/>
  <c r="AW212" i="1"/>
  <c r="L212" i="3" s="1"/>
  <c r="AW211" i="1"/>
  <c r="L211" i="3" s="1"/>
  <c r="AW210" i="1"/>
  <c r="L210" i="3" s="1"/>
  <c r="AW209" i="1"/>
  <c r="L209" i="3" s="1"/>
  <c r="AW208" i="1"/>
  <c r="L208" i="3" s="1"/>
  <c r="AW207" i="1"/>
  <c r="L207" i="3" s="1"/>
  <c r="AW205" i="1"/>
  <c r="L205" i="3" s="1"/>
  <c r="AW204" i="1"/>
  <c r="L204" i="3" s="1"/>
  <c r="AW203" i="1"/>
  <c r="L203" i="3" s="1"/>
  <c r="AW202" i="1"/>
  <c r="L202" i="3" s="1"/>
  <c r="AW201" i="1"/>
  <c r="L201" i="3" s="1"/>
  <c r="AW200" i="1"/>
  <c r="L200" i="3" s="1"/>
  <c r="AW198" i="1"/>
  <c r="L198" i="3" s="1"/>
  <c r="AW197" i="1"/>
  <c r="L197" i="3" s="1"/>
  <c r="AW196" i="1"/>
  <c r="L196" i="3" s="1"/>
  <c r="AW195" i="1"/>
  <c r="L195" i="3" s="1"/>
  <c r="AW194" i="1"/>
  <c r="L194" i="3" s="1"/>
  <c r="AW193" i="1"/>
  <c r="L193" i="3" s="1"/>
  <c r="AW192" i="1"/>
  <c r="L192" i="3" s="1"/>
  <c r="AW190" i="1"/>
  <c r="L190" i="3" s="1"/>
  <c r="AW189" i="1"/>
  <c r="L189" i="3" s="1"/>
  <c r="AW188" i="1"/>
  <c r="L188" i="3" s="1"/>
  <c r="AW187" i="1"/>
  <c r="L187" i="3" s="1"/>
  <c r="AW186" i="1"/>
  <c r="L186" i="3" s="1"/>
  <c r="AW185" i="1"/>
  <c r="L185" i="3" s="1"/>
  <c r="AW184" i="1"/>
  <c r="L184" i="3" s="1"/>
  <c r="AW182" i="1"/>
  <c r="L182" i="3" s="1"/>
  <c r="AW181" i="1"/>
  <c r="L181" i="3" s="1"/>
  <c r="AW180" i="1"/>
  <c r="L180" i="3" s="1"/>
  <c r="AW179" i="1"/>
  <c r="L179" i="3" s="1"/>
  <c r="AW178" i="1"/>
  <c r="L178" i="3" s="1"/>
  <c r="AW177" i="1"/>
  <c r="L177" i="3" s="1"/>
  <c r="AW176" i="1"/>
  <c r="L176" i="3" s="1"/>
  <c r="AW174" i="1"/>
  <c r="L174" i="3" s="1"/>
  <c r="AW173" i="1"/>
  <c r="L173" i="3" s="1"/>
  <c r="AW172" i="1"/>
  <c r="L172" i="3" s="1"/>
  <c r="AW171" i="1"/>
  <c r="L171" i="3" s="1"/>
  <c r="AW170" i="1"/>
  <c r="L170" i="3" s="1"/>
  <c r="AW169" i="1"/>
  <c r="L169" i="3" s="1"/>
  <c r="AW168" i="1"/>
  <c r="L168" i="3" s="1"/>
  <c r="AW166" i="1"/>
  <c r="L166" i="3" s="1"/>
  <c r="AW165" i="1"/>
  <c r="L165" i="3" s="1"/>
  <c r="AW164" i="1"/>
  <c r="L164" i="3" s="1"/>
  <c r="AW163" i="1"/>
  <c r="L163" i="3" s="1"/>
  <c r="AW162" i="1"/>
  <c r="L162" i="3" s="1"/>
  <c r="AW161" i="1"/>
  <c r="L161" i="3" s="1"/>
  <c r="AW160" i="1"/>
  <c r="L160" i="3" s="1"/>
  <c r="AW158" i="1"/>
  <c r="L158" i="3" s="1"/>
  <c r="AW157" i="1"/>
  <c r="L157" i="3" s="1"/>
  <c r="AW156" i="1"/>
  <c r="L156" i="3" s="1"/>
  <c r="AW155" i="1"/>
  <c r="L155" i="3" s="1"/>
  <c r="AW154" i="1"/>
  <c r="L154" i="3" s="1"/>
  <c r="AW153" i="1"/>
  <c r="L153" i="3" s="1"/>
  <c r="AW152" i="1"/>
  <c r="L152" i="3" s="1"/>
  <c r="AW150" i="1"/>
  <c r="L150" i="3" s="1"/>
  <c r="AW149" i="1"/>
  <c r="L149" i="3" s="1"/>
  <c r="AW148" i="1"/>
  <c r="L148" i="3" s="1"/>
  <c r="AW147" i="1"/>
  <c r="L147" i="3" s="1"/>
  <c r="AW146" i="1"/>
  <c r="L146" i="3" s="1"/>
  <c r="AW145" i="1"/>
  <c r="L145" i="3" s="1"/>
  <c r="AW144" i="1"/>
  <c r="L144" i="3" s="1"/>
  <c r="AW142" i="1"/>
  <c r="L142" i="3" s="1"/>
  <c r="AW141" i="1"/>
  <c r="L141" i="3" s="1"/>
  <c r="AW140" i="1"/>
  <c r="L140" i="3" s="1"/>
  <c r="AW139" i="1"/>
  <c r="L139" i="3" s="1"/>
  <c r="AW138" i="1"/>
  <c r="L138" i="3" s="1"/>
  <c r="AW137" i="1"/>
  <c r="L137" i="3" s="1"/>
  <c r="AW136" i="1"/>
  <c r="L136" i="3" s="1"/>
  <c r="AW134" i="1"/>
  <c r="L134" i="3" s="1"/>
  <c r="AW133" i="1"/>
  <c r="L133" i="3" s="1"/>
  <c r="AW132" i="1"/>
  <c r="L132" i="3" s="1"/>
  <c r="AW130" i="1"/>
  <c r="L130" i="3" s="1"/>
  <c r="AW129" i="1"/>
  <c r="L129" i="3" s="1"/>
  <c r="AW128" i="1"/>
  <c r="L128" i="3" s="1"/>
  <c r="AW126" i="1"/>
  <c r="L126" i="3" s="1"/>
  <c r="AW125" i="1"/>
  <c r="L125" i="3" s="1"/>
  <c r="AW124" i="1"/>
  <c r="L124" i="3" s="1"/>
  <c r="AW122" i="1"/>
  <c r="L122" i="3" s="1"/>
  <c r="AW121" i="1"/>
  <c r="L121" i="3" s="1"/>
  <c r="AW120" i="1"/>
  <c r="L120" i="3" s="1"/>
  <c r="AW118" i="1"/>
  <c r="L118" i="3" s="1"/>
  <c r="AW117" i="1"/>
  <c r="L117" i="3" s="1"/>
  <c r="AW116" i="1"/>
  <c r="L116" i="3" s="1"/>
  <c r="AW114" i="1"/>
  <c r="L114" i="3" s="1"/>
  <c r="AW113" i="1"/>
  <c r="L113" i="3" s="1"/>
  <c r="AW112" i="1"/>
  <c r="L112" i="3" s="1"/>
  <c r="AW110" i="1"/>
  <c r="L110" i="3" s="1"/>
  <c r="AW109" i="1"/>
  <c r="L109" i="3" s="1"/>
  <c r="AW108" i="1"/>
  <c r="L108" i="3" s="1"/>
  <c r="AW106" i="1"/>
  <c r="L106" i="3" s="1"/>
  <c r="AW105" i="1"/>
  <c r="L105" i="3" s="1"/>
  <c r="AW104" i="1"/>
  <c r="L104" i="3" s="1"/>
  <c r="AW102" i="1"/>
  <c r="L102" i="3" s="1"/>
  <c r="AW101" i="1"/>
  <c r="L101" i="3" s="1"/>
  <c r="AW100" i="1"/>
  <c r="L100" i="3" s="1"/>
  <c r="AW98" i="1"/>
  <c r="L98" i="3" s="1"/>
  <c r="AW97" i="1"/>
  <c r="L97" i="3" s="1"/>
  <c r="AW96" i="1"/>
  <c r="L96" i="3" s="1"/>
  <c r="AW94" i="1"/>
  <c r="L94" i="3" s="1"/>
  <c r="AW93" i="1"/>
  <c r="L93" i="3" s="1"/>
  <c r="AW92" i="1"/>
  <c r="L92" i="3" s="1"/>
  <c r="AW90" i="1"/>
  <c r="L90" i="3" s="1"/>
  <c r="AW89" i="1"/>
  <c r="L89" i="3" s="1"/>
  <c r="AW88" i="1"/>
  <c r="L88" i="3" s="1"/>
  <c r="AW86" i="1"/>
  <c r="L86" i="3" s="1"/>
  <c r="AW85" i="1"/>
  <c r="L85" i="3" s="1"/>
  <c r="AW84" i="1"/>
  <c r="L84" i="3" s="1"/>
  <c r="AW82" i="1"/>
  <c r="L82" i="3" s="1"/>
  <c r="AW81" i="1"/>
  <c r="L81" i="3" s="1"/>
  <c r="AW80" i="1"/>
  <c r="L80" i="3" s="1"/>
  <c r="AW78" i="1"/>
  <c r="L78" i="3" s="1"/>
  <c r="AW77" i="1"/>
  <c r="L77" i="3" s="1"/>
  <c r="AW76" i="1"/>
  <c r="L76" i="3" s="1"/>
  <c r="AW74" i="1"/>
  <c r="L74" i="3" s="1"/>
  <c r="AW73" i="1"/>
  <c r="L73" i="3" s="1"/>
  <c r="AW72" i="1"/>
  <c r="L72" i="3" s="1"/>
  <c r="AW70" i="1"/>
  <c r="L70" i="3" s="1"/>
  <c r="AW69" i="1"/>
  <c r="L69" i="3" s="1"/>
  <c r="AW68" i="1"/>
  <c r="L68" i="3" s="1"/>
  <c r="AW66" i="1"/>
  <c r="L66" i="3" s="1"/>
  <c r="AW65" i="1"/>
  <c r="L65" i="3" s="1"/>
  <c r="AW64" i="1"/>
  <c r="L64" i="3" s="1"/>
  <c r="AW62" i="1"/>
  <c r="L62" i="3" s="1"/>
  <c r="AW61" i="1"/>
  <c r="L61" i="3" s="1"/>
  <c r="AW60" i="1"/>
  <c r="L60" i="3" s="1"/>
  <c r="AW58" i="1"/>
  <c r="L58" i="3" s="1"/>
  <c r="AW57" i="1"/>
  <c r="L57" i="3" s="1"/>
  <c r="AW56" i="1"/>
  <c r="L56" i="3" s="1"/>
  <c r="AW54" i="1"/>
  <c r="L54" i="3" s="1"/>
  <c r="AW53" i="1"/>
  <c r="L53" i="3" s="1"/>
  <c r="AW52" i="1"/>
  <c r="L52" i="3" s="1"/>
  <c r="AW50" i="1"/>
  <c r="L50" i="3" s="1"/>
  <c r="AW49" i="1"/>
  <c r="L49" i="3" s="1"/>
  <c r="AW48" i="1"/>
  <c r="L48" i="3" s="1"/>
  <c r="AW46" i="1"/>
  <c r="L46" i="3" s="1"/>
  <c r="AW45" i="1"/>
  <c r="L45" i="3" s="1"/>
  <c r="AW44" i="1"/>
  <c r="L44" i="3" s="1"/>
  <c r="AW42" i="1"/>
  <c r="L42" i="3" s="1"/>
  <c r="AW41" i="1"/>
  <c r="L41" i="3" s="1"/>
  <c r="AW40" i="1"/>
  <c r="L40" i="3" s="1"/>
  <c r="AW38" i="1"/>
  <c r="L38" i="3" s="1"/>
  <c r="AW37" i="1"/>
  <c r="L37" i="3" s="1"/>
  <c r="AW34" i="1"/>
  <c r="L34" i="3" s="1"/>
  <c r="AW33" i="1"/>
  <c r="L33" i="3" s="1"/>
  <c r="AW32" i="1"/>
  <c r="L32" i="3" s="1"/>
  <c r="AW30" i="1"/>
  <c r="L30" i="3" s="1"/>
  <c r="AW29" i="1"/>
  <c r="L29" i="3" s="1"/>
  <c r="AW26" i="1"/>
  <c r="L26" i="3" s="1"/>
  <c r="AW25" i="1"/>
  <c r="L25" i="3" s="1"/>
  <c r="AW24" i="1"/>
  <c r="L24" i="3" s="1"/>
  <c r="AW22" i="1"/>
  <c r="L22" i="3" s="1"/>
  <c r="AW21" i="1"/>
  <c r="L21" i="3" s="1"/>
  <c r="AW18" i="1"/>
  <c r="L18" i="3" s="1"/>
  <c r="AW17" i="1"/>
  <c r="L17" i="3" s="1"/>
  <c r="AW16" i="1"/>
  <c r="L16" i="3" s="1"/>
  <c r="AW14" i="1"/>
  <c r="L14" i="3" s="1"/>
  <c r="AW13" i="1"/>
  <c r="L13" i="3" s="1"/>
  <c r="AW11" i="1"/>
  <c r="L11" i="3" s="1"/>
  <c r="AW10" i="1"/>
  <c r="L10" i="3" s="1"/>
  <c r="AW9" i="1"/>
  <c r="L9" i="3" s="1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3" i="2"/>
  <c r="J13" i="2"/>
  <c r="I13" i="2"/>
  <c r="H13" i="2"/>
  <c r="G13" i="2"/>
  <c r="F13" i="2"/>
  <c r="E13" i="2"/>
  <c r="D13" i="2"/>
  <c r="C13" i="2"/>
  <c r="B13" i="2"/>
  <c r="M12" i="2"/>
  <c r="L12" i="2"/>
  <c r="K12" i="2"/>
  <c r="J12" i="2"/>
  <c r="I12" i="2"/>
  <c r="H12" i="2"/>
  <c r="G12" i="2"/>
  <c r="F12" i="2"/>
  <c r="E12" i="2"/>
  <c r="D12" i="2"/>
  <c r="C12" i="2"/>
  <c r="B12" i="2"/>
  <c r="M11" i="2"/>
  <c r="L11" i="2"/>
  <c r="K11" i="2"/>
  <c r="J11" i="2"/>
  <c r="I11" i="2"/>
  <c r="H11" i="2"/>
  <c r="G11" i="2"/>
  <c r="F11" i="2"/>
  <c r="E11" i="2"/>
  <c r="D11" i="2"/>
  <c r="C11" i="2"/>
  <c r="B11" i="2"/>
  <c r="M10" i="2"/>
  <c r="L10" i="2"/>
  <c r="K10" i="2"/>
  <c r="J10" i="2"/>
  <c r="I10" i="2"/>
  <c r="H10" i="2"/>
  <c r="G10" i="2"/>
  <c r="F10" i="2"/>
  <c r="E10" i="2"/>
  <c r="D10" i="2"/>
  <c r="C10" i="2"/>
  <c r="B10" i="2"/>
  <c r="M9" i="2"/>
  <c r="L9" i="2"/>
  <c r="K9" i="2"/>
  <c r="J9" i="2"/>
  <c r="I9" i="2"/>
  <c r="H9" i="2"/>
  <c r="G9" i="2"/>
  <c r="F9" i="2"/>
  <c r="E9" i="2"/>
  <c r="D9" i="2"/>
  <c r="C9" i="2"/>
  <c r="B9" i="2"/>
  <c r="M8" i="2"/>
  <c r="L8" i="2"/>
  <c r="K8" i="2"/>
  <c r="J8" i="2"/>
  <c r="I8" i="2"/>
  <c r="H8" i="2"/>
  <c r="G8" i="2"/>
  <c r="F8" i="2"/>
  <c r="E8" i="2"/>
  <c r="D8" i="2"/>
  <c r="C8" i="2"/>
  <c r="B8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L5" i="2"/>
  <c r="K5" i="2"/>
  <c r="J5" i="2"/>
  <c r="I5" i="2"/>
  <c r="H5" i="2"/>
  <c r="G5" i="2"/>
  <c r="F5" i="2"/>
  <c r="E5" i="2"/>
  <c r="D5" i="2"/>
  <c r="C5" i="2"/>
  <c r="B5" i="2"/>
  <c r="M4" i="2"/>
  <c r="L4" i="2"/>
  <c r="K4" i="2"/>
  <c r="J4" i="2"/>
  <c r="I4" i="2"/>
  <c r="H4" i="2"/>
  <c r="G4" i="2"/>
  <c r="F4" i="2"/>
  <c r="E4" i="2"/>
  <c r="D4" i="2"/>
  <c r="C4" i="2"/>
  <c r="B4" i="2"/>
  <c r="J13" i="5" l="1"/>
  <c r="K13" i="5" s="1"/>
  <c r="C2" i="2"/>
  <c r="K2" i="2"/>
  <c r="B2" i="2"/>
  <c r="E2" i="2"/>
  <c r="AW7" i="1"/>
  <c r="J2" i="2"/>
  <c r="D2" i="2"/>
  <c r="L2" i="2"/>
  <c r="G2" i="2"/>
  <c r="I2" i="2"/>
  <c r="F2" i="2"/>
  <c r="H2" i="2"/>
  <c r="M2" i="2"/>
  <c r="W462" i="1"/>
  <c r="J462" i="3" s="1"/>
  <c r="W454" i="1"/>
  <c r="J454" i="3" s="1"/>
  <c r="W446" i="1"/>
  <c r="J446" i="3" s="1"/>
  <c r="W438" i="1"/>
  <c r="J438" i="3" s="1"/>
  <c r="W430" i="1"/>
  <c r="J430" i="3" s="1"/>
  <c r="W422" i="1"/>
  <c r="J422" i="3" s="1"/>
  <c r="W414" i="1"/>
  <c r="J414" i="3" s="1"/>
  <c r="W406" i="1"/>
  <c r="J406" i="3" s="1"/>
  <c r="W398" i="1"/>
  <c r="J398" i="3" s="1"/>
  <c r="W390" i="1"/>
  <c r="J390" i="3" s="1"/>
  <c r="W382" i="1"/>
  <c r="J382" i="3" s="1"/>
  <c r="W374" i="1"/>
  <c r="J374" i="3" s="1"/>
  <c r="W366" i="1"/>
  <c r="J366" i="3" s="1"/>
  <c r="W358" i="1"/>
  <c r="J358" i="3" s="1"/>
  <c r="W350" i="1"/>
  <c r="J350" i="3" s="1"/>
  <c r="W342" i="1"/>
  <c r="J342" i="3" s="1"/>
  <c r="W334" i="1"/>
  <c r="J334" i="3" s="1"/>
  <c r="W331" i="1"/>
  <c r="J331" i="3" s="1"/>
  <c r="W326" i="1"/>
  <c r="J326" i="3" s="1"/>
  <c r="W318" i="1"/>
  <c r="J318" i="3" s="1"/>
  <c r="W310" i="1"/>
  <c r="J310" i="3" s="1"/>
  <c r="W302" i="1"/>
  <c r="J302" i="3" s="1"/>
  <c r="W294" i="1"/>
  <c r="J294" i="3" s="1"/>
  <c r="W286" i="1"/>
  <c r="J286" i="3" s="1"/>
  <c r="W278" i="1"/>
  <c r="J278" i="3" s="1"/>
  <c r="W270" i="1"/>
  <c r="J270" i="3" s="1"/>
  <c r="W262" i="1"/>
  <c r="J262" i="3" s="1"/>
  <c r="W254" i="1"/>
  <c r="J254" i="3" s="1"/>
  <c r="W246" i="1"/>
  <c r="J246" i="3" s="1"/>
  <c r="W237" i="1"/>
  <c r="J237" i="3" s="1"/>
  <c r="W230" i="1"/>
  <c r="J230" i="3" s="1"/>
  <c r="W222" i="1"/>
  <c r="J222" i="3" s="1"/>
  <c r="W214" i="1"/>
  <c r="J214" i="3" s="1"/>
  <c r="W206" i="1"/>
  <c r="J206" i="3" s="1"/>
  <c r="W199" i="1"/>
  <c r="J199" i="3" s="1"/>
  <c r="W191" i="1"/>
  <c r="J191" i="3" s="1"/>
  <c r="W183" i="1"/>
  <c r="J183" i="3" s="1"/>
  <c r="W175" i="1"/>
  <c r="J175" i="3" s="1"/>
  <c r="W167" i="1"/>
  <c r="J167" i="3" s="1"/>
  <c r="W159" i="1"/>
  <c r="J159" i="3" s="1"/>
  <c r="W151" i="1"/>
  <c r="J151" i="3" s="1"/>
  <c r="W143" i="1"/>
  <c r="J143" i="3" s="1"/>
  <c r="W135" i="1"/>
  <c r="J135" i="3" s="1"/>
  <c r="W127" i="1"/>
  <c r="J127" i="3" s="1"/>
  <c r="W119" i="1"/>
  <c r="J119" i="3" s="1"/>
  <c r="W111" i="1"/>
  <c r="J111" i="3" s="1"/>
  <c r="W103" i="1"/>
  <c r="J103" i="3" s="1"/>
  <c r="W95" i="1"/>
  <c r="J95" i="3" s="1"/>
  <c r="W87" i="1"/>
  <c r="J87" i="3" s="1"/>
  <c r="W79" i="1"/>
  <c r="J79" i="3" s="1"/>
  <c r="W71" i="1"/>
  <c r="J71" i="3" s="1"/>
  <c r="W63" i="1"/>
  <c r="J63" i="3" s="1"/>
  <c r="W55" i="1"/>
  <c r="J55" i="3" s="1"/>
  <c r="W47" i="1"/>
  <c r="J47" i="3" s="1"/>
  <c r="W39" i="1"/>
  <c r="J39" i="3" s="1"/>
  <c r="W31" i="1"/>
  <c r="J31" i="3" s="1"/>
  <c r="W23" i="1"/>
  <c r="J23" i="3" s="1"/>
  <c r="W15" i="1"/>
  <c r="J15" i="3" s="1"/>
  <c r="W8" i="1"/>
  <c r="J8" i="3" s="1"/>
  <c r="AJ467" i="1"/>
  <c r="K467" i="3" s="1"/>
  <c r="AJ466" i="1"/>
  <c r="K466" i="3" s="1"/>
  <c r="AJ465" i="1"/>
  <c r="K465" i="3" s="1"/>
  <c r="AJ464" i="1"/>
  <c r="K464" i="3" s="1"/>
  <c r="AJ463" i="1"/>
  <c r="K463" i="3" s="1"/>
  <c r="AJ462" i="1"/>
  <c r="K462" i="3" s="1"/>
  <c r="AJ461" i="1"/>
  <c r="K461" i="3" s="1"/>
  <c r="AJ460" i="1"/>
  <c r="K460" i="3" s="1"/>
  <c r="AJ459" i="1"/>
  <c r="K459" i="3" s="1"/>
  <c r="AJ458" i="1"/>
  <c r="K458" i="3" s="1"/>
  <c r="AJ457" i="1"/>
  <c r="K457" i="3" s="1"/>
  <c r="AJ456" i="1"/>
  <c r="K456" i="3" s="1"/>
  <c r="AJ455" i="1"/>
  <c r="K455" i="3" s="1"/>
  <c r="AJ454" i="1"/>
  <c r="K454" i="3" s="1"/>
  <c r="AJ453" i="1"/>
  <c r="K453" i="3" s="1"/>
  <c r="AJ452" i="1"/>
  <c r="K452" i="3" s="1"/>
  <c r="AJ451" i="1"/>
  <c r="K451" i="3" s="1"/>
  <c r="AJ450" i="1"/>
  <c r="K450" i="3" s="1"/>
  <c r="AJ449" i="1"/>
  <c r="K449" i="3" s="1"/>
  <c r="AJ448" i="1"/>
  <c r="K448" i="3" s="1"/>
  <c r="AJ447" i="1"/>
  <c r="K447" i="3" s="1"/>
  <c r="AJ446" i="1"/>
  <c r="K446" i="3" s="1"/>
  <c r="AJ445" i="1"/>
  <c r="K445" i="3" s="1"/>
  <c r="AJ444" i="1"/>
  <c r="K444" i="3" s="1"/>
  <c r="AJ443" i="1"/>
  <c r="K443" i="3" s="1"/>
  <c r="AJ442" i="1"/>
  <c r="K442" i="3" s="1"/>
  <c r="AJ441" i="1"/>
  <c r="K441" i="3" s="1"/>
  <c r="AJ440" i="1"/>
  <c r="K440" i="3" s="1"/>
  <c r="AJ439" i="1"/>
  <c r="K439" i="3" s="1"/>
  <c r="AJ438" i="1"/>
  <c r="K438" i="3" s="1"/>
  <c r="AJ437" i="1"/>
  <c r="K437" i="3" s="1"/>
  <c r="AJ436" i="1"/>
  <c r="K436" i="3" s="1"/>
  <c r="AJ435" i="1"/>
  <c r="K435" i="3" s="1"/>
  <c r="AJ434" i="1"/>
  <c r="K434" i="3" s="1"/>
  <c r="AJ433" i="1"/>
  <c r="K433" i="3" s="1"/>
  <c r="AJ432" i="1"/>
  <c r="K432" i="3" s="1"/>
  <c r="AJ431" i="1"/>
  <c r="K431" i="3" s="1"/>
  <c r="AJ430" i="1"/>
  <c r="K430" i="3" s="1"/>
  <c r="AJ429" i="1"/>
  <c r="K429" i="3" s="1"/>
  <c r="AJ428" i="1"/>
  <c r="K428" i="3" s="1"/>
  <c r="AJ427" i="1"/>
  <c r="K427" i="3" s="1"/>
  <c r="AJ426" i="1"/>
  <c r="K426" i="3" s="1"/>
  <c r="AJ425" i="1"/>
  <c r="K425" i="3" s="1"/>
  <c r="AJ424" i="1"/>
  <c r="K424" i="3" s="1"/>
  <c r="AJ423" i="1"/>
  <c r="K423" i="3" s="1"/>
  <c r="AJ422" i="1"/>
  <c r="K422" i="3" s="1"/>
  <c r="AJ421" i="1"/>
  <c r="K421" i="3" s="1"/>
  <c r="AJ420" i="1"/>
  <c r="K420" i="3" s="1"/>
  <c r="AJ419" i="1"/>
  <c r="K419" i="3" s="1"/>
  <c r="AJ418" i="1"/>
  <c r="K418" i="3" s="1"/>
  <c r="AJ417" i="1"/>
  <c r="K417" i="3" s="1"/>
  <c r="AJ416" i="1"/>
  <c r="K416" i="3" s="1"/>
  <c r="AJ415" i="1"/>
  <c r="K415" i="3" s="1"/>
  <c r="AJ414" i="1"/>
  <c r="K414" i="3" s="1"/>
  <c r="AJ413" i="1"/>
  <c r="K413" i="3" s="1"/>
  <c r="AJ412" i="1"/>
  <c r="K412" i="3" s="1"/>
  <c r="AJ411" i="1"/>
  <c r="K411" i="3" s="1"/>
  <c r="AJ410" i="1"/>
  <c r="K410" i="3" s="1"/>
  <c r="AJ409" i="1"/>
  <c r="K409" i="3" s="1"/>
  <c r="AJ408" i="1"/>
  <c r="K408" i="3" s="1"/>
  <c r="AJ407" i="1"/>
  <c r="K407" i="3" s="1"/>
  <c r="AJ406" i="1"/>
  <c r="K406" i="3" s="1"/>
  <c r="AJ405" i="1"/>
  <c r="K405" i="3" s="1"/>
  <c r="AJ404" i="1"/>
  <c r="K404" i="3" s="1"/>
  <c r="AJ403" i="1"/>
  <c r="K403" i="3" s="1"/>
  <c r="AJ402" i="1"/>
  <c r="K402" i="3" s="1"/>
  <c r="AJ401" i="1"/>
  <c r="K401" i="3" s="1"/>
  <c r="AJ400" i="1"/>
  <c r="K400" i="3" s="1"/>
  <c r="AJ399" i="1"/>
  <c r="K399" i="3" s="1"/>
  <c r="AJ398" i="1"/>
  <c r="K398" i="3" s="1"/>
  <c r="AJ397" i="1"/>
  <c r="K397" i="3" s="1"/>
  <c r="AJ396" i="1"/>
  <c r="K396" i="3" s="1"/>
  <c r="AJ395" i="1"/>
  <c r="K395" i="3" s="1"/>
  <c r="AJ394" i="1"/>
  <c r="K394" i="3" s="1"/>
  <c r="AJ393" i="1"/>
  <c r="K393" i="3" s="1"/>
  <c r="AJ392" i="1"/>
  <c r="K392" i="3" s="1"/>
  <c r="AJ391" i="1"/>
  <c r="K391" i="3" s="1"/>
  <c r="AJ390" i="1"/>
  <c r="K390" i="3" s="1"/>
  <c r="AJ389" i="1"/>
  <c r="K389" i="3" s="1"/>
  <c r="AJ388" i="1"/>
  <c r="K388" i="3" s="1"/>
  <c r="AJ387" i="1"/>
  <c r="K387" i="3" s="1"/>
  <c r="AJ386" i="1"/>
  <c r="K386" i="3" s="1"/>
  <c r="AJ385" i="1"/>
  <c r="K385" i="3" s="1"/>
  <c r="AJ384" i="1"/>
  <c r="K384" i="3" s="1"/>
  <c r="AJ383" i="1"/>
  <c r="K383" i="3" s="1"/>
  <c r="AJ382" i="1"/>
  <c r="K382" i="3" s="1"/>
  <c r="AJ381" i="1"/>
  <c r="K381" i="3" s="1"/>
  <c r="AJ380" i="1"/>
  <c r="K380" i="3" s="1"/>
  <c r="AJ379" i="1"/>
  <c r="K379" i="3" s="1"/>
  <c r="AJ378" i="1"/>
  <c r="K378" i="3" s="1"/>
  <c r="AJ377" i="1"/>
  <c r="K377" i="3" s="1"/>
  <c r="AJ376" i="1"/>
  <c r="K376" i="3" s="1"/>
  <c r="AJ375" i="1"/>
  <c r="K375" i="3" s="1"/>
  <c r="AJ374" i="1"/>
  <c r="K374" i="3" s="1"/>
  <c r="AJ373" i="1"/>
  <c r="K373" i="3" s="1"/>
  <c r="AJ372" i="1"/>
  <c r="K372" i="3" s="1"/>
  <c r="AJ371" i="1"/>
  <c r="K371" i="3" s="1"/>
  <c r="AJ370" i="1"/>
  <c r="K370" i="3" s="1"/>
  <c r="AJ369" i="1"/>
  <c r="K369" i="3" s="1"/>
  <c r="AJ368" i="1"/>
  <c r="K368" i="3" s="1"/>
  <c r="AJ367" i="1"/>
  <c r="K367" i="3" s="1"/>
  <c r="AJ366" i="1"/>
  <c r="K366" i="3" s="1"/>
  <c r="AJ365" i="1"/>
  <c r="K365" i="3" s="1"/>
  <c r="AJ364" i="1"/>
  <c r="K364" i="3" s="1"/>
  <c r="AJ363" i="1"/>
  <c r="K363" i="3" s="1"/>
  <c r="AJ362" i="1"/>
  <c r="K362" i="3" s="1"/>
  <c r="AJ361" i="1"/>
  <c r="K361" i="3" s="1"/>
  <c r="AJ360" i="1"/>
  <c r="K360" i="3" s="1"/>
  <c r="AJ359" i="1"/>
  <c r="K359" i="3" s="1"/>
  <c r="AJ358" i="1"/>
  <c r="K358" i="3" s="1"/>
  <c r="AJ357" i="1"/>
  <c r="K357" i="3" s="1"/>
  <c r="AJ356" i="1"/>
  <c r="K356" i="3" s="1"/>
  <c r="AJ355" i="1"/>
  <c r="K355" i="3" s="1"/>
  <c r="AJ354" i="1"/>
  <c r="K354" i="3" s="1"/>
  <c r="AJ353" i="1"/>
  <c r="K353" i="3" s="1"/>
  <c r="AJ352" i="1"/>
  <c r="K352" i="3" s="1"/>
  <c r="AJ351" i="1"/>
  <c r="K351" i="3" s="1"/>
  <c r="AJ350" i="1"/>
  <c r="K350" i="3" s="1"/>
  <c r="AJ349" i="1"/>
  <c r="K349" i="3" s="1"/>
  <c r="AJ348" i="1"/>
  <c r="K348" i="3" s="1"/>
  <c r="AJ347" i="1"/>
  <c r="K347" i="3" s="1"/>
  <c r="AJ346" i="1"/>
  <c r="K346" i="3" s="1"/>
  <c r="AJ345" i="1"/>
  <c r="K345" i="3" s="1"/>
  <c r="AJ344" i="1"/>
  <c r="K344" i="3" s="1"/>
  <c r="AJ343" i="1"/>
  <c r="K343" i="3" s="1"/>
  <c r="AJ342" i="1"/>
  <c r="K342" i="3" s="1"/>
  <c r="AJ341" i="1"/>
  <c r="K341" i="3" s="1"/>
  <c r="AJ340" i="1"/>
  <c r="K340" i="3" s="1"/>
  <c r="AJ339" i="1"/>
  <c r="K339" i="3" s="1"/>
  <c r="AJ338" i="1"/>
  <c r="K338" i="3" s="1"/>
  <c r="AJ337" i="1"/>
  <c r="K337" i="3" s="1"/>
  <c r="AJ336" i="1"/>
  <c r="K336" i="3" s="1"/>
  <c r="AJ335" i="1"/>
  <c r="K335" i="3" s="1"/>
  <c r="AJ334" i="1"/>
  <c r="K334" i="3" s="1"/>
  <c r="AJ333" i="1"/>
  <c r="K333" i="3" s="1"/>
  <c r="AJ332" i="1"/>
  <c r="K332" i="3" s="1"/>
  <c r="AJ331" i="1"/>
  <c r="K331" i="3" s="1"/>
  <c r="AJ330" i="1"/>
  <c r="K330" i="3" s="1"/>
  <c r="AJ329" i="1"/>
  <c r="K329" i="3" s="1"/>
  <c r="AJ328" i="1"/>
  <c r="K328" i="3" s="1"/>
  <c r="AJ327" i="1"/>
  <c r="K327" i="3" s="1"/>
  <c r="AJ326" i="1"/>
  <c r="K326" i="3" s="1"/>
  <c r="AJ325" i="1"/>
  <c r="K325" i="3" s="1"/>
  <c r="AJ324" i="1"/>
  <c r="K324" i="3" s="1"/>
  <c r="AJ323" i="1"/>
  <c r="K323" i="3" s="1"/>
  <c r="AJ322" i="1"/>
  <c r="K322" i="3" s="1"/>
  <c r="AJ321" i="1"/>
  <c r="K321" i="3" s="1"/>
  <c r="AJ320" i="1"/>
  <c r="K320" i="3" s="1"/>
  <c r="AJ319" i="1"/>
  <c r="K319" i="3" s="1"/>
  <c r="AJ318" i="1"/>
  <c r="K318" i="3" s="1"/>
  <c r="AJ317" i="1"/>
  <c r="K317" i="3" s="1"/>
  <c r="AJ316" i="1"/>
  <c r="K316" i="3" s="1"/>
  <c r="AJ315" i="1"/>
  <c r="K315" i="3" s="1"/>
  <c r="AJ314" i="1"/>
  <c r="K314" i="3" s="1"/>
  <c r="AJ313" i="1"/>
  <c r="K313" i="3" s="1"/>
  <c r="AJ312" i="1"/>
  <c r="K312" i="3" s="1"/>
  <c r="AJ311" i="1"/>
  <c r="K311" i="3" s="1"/>
  <c r="AJ310" i="1"/>
  <c r="K310" i="3" s="1"/>
  <c r="AJ309" i="1"/>
  <c r="K309" i="3" s="1"/>
  <c r="AJ308" i="1"/>
  <c r="K308" i="3" s="1"/>
  <c r="AJ307" i="1"/>
  <c r="K307" i="3" s="1"/>
  <c r="AJ306" i="1"/>
  <c r="K306" i="3" s="1"/>
  <c r="AJ305" i="1"/>
  <c r="K305" i="3" s="1"/>
  <c r="AJ304" i="1"/>
  <c r="K304" i="3" s="1"/>
  <c r="AJ303" i="1"/>
  <c r="K303" i="3" s="1"/>
  <c r="AJ302" i="1"/>
  <c r="K302" i="3" s="1"/>
  <c r="AJ301" i="1"/>
  <c r="K301" i="3" s="1"/>
  <c r="AJ300" i="1"/>
  <c r="K300" i="3" s="1"/>
  <c r="AJ299" i="1"/>
  <c r="K299" i="3" s="1"/>
  <c r="AJ298" i="1"/>
  <c r="K298" i="3" s="1"/>
  <c r="AJ297" i="1"/>
  <c r="K297" i="3" s="1"/>
  <c r="AJ296" i="1"/>
  <c r="K296" i="3" s="1"/>
  <c r="AJ295" i="1"/>
  <c r="K295" i="3" s="1"/>
  <c r="AJ294" i="1"/>
  <c r="K294" i="3" s="1"/>
  <c r="AJ293" i="1"/>
  <c r="K293" i="3" s="1"/>
  <c r="AJ292" i="1"/>
  <c r="K292" i="3" s="1"/>
  <c r="AJ291" i="1"/>
  <c r="K291" i="3" s="1"/>
  <c r="AJ290" i="1"/>
  <c r="K290" i="3" s="1"/>
  <c r="AJ289" i="1"/>
  <c r="K289" i="3" s="1"/>
  <c r="AJ288" i="1"/>
  <c r="K288" i="3" s="1"/>
  <c r="AJ287" i="1"/>
  <c r="K287" i="3" s="1"/>
  <c r="AJ286" i="1"/>
  <c r="K286" i="3" s="1"/>
  <c r="AJ285" i="1"/>
  <c r="K285" i="3" s="1"/>
  <c r="AJ284" i="1"/>
  <c r="K284" i="3" s="1"/>
  <c r="AJ283" i="1"/>
  <c r="K283" i="3" s="1"/>
  <c r="AJ282" i="1"/>
  <c r="K282" i="3" s="1"/>
  <c r="AJ281" i="1"/>
  <c r="K281" i="3" s="1"/>
  <c r="AJ280" i="1"/>
  <c r="K280" i="3" s="1"/>
  <c r="AJ279" i="1"/>
  <c r="K279" i="3" s="1"/>
  <c r="AJ278" i="1"/>
  <c r="K278" i="3" s="1"/>
  <c r="AJ277" i="1"/>
  <c r="K277" i="3" s="1"/>
  <c r="AJ276" i="1"/>
  <c r="K276" i="3" s="1"/>
  <c r="AJ275" i="1"/>
  <c r="K275" i="3" s="1"/>
  <c r="AJ274" i="1"/>
  <c r="K274" i="3" s="1"/>
  <c r="AJ273" i="1"/>
  <c r="K273" i="3" s="1"/>
  <c r="AJ272" i="1"/>
  <c r="K272" i="3" s="1"/>
  <c r="AJ271" i="1"/>
  <c r="K271" i="3" s="1"/>
  <c r="AJ270" i="1"/>
  <c r="K270" i="3" s="1"/>
  <c r="AJ269" i="1"/>
  <c r="K269" i="3" s="1"/>
  <c r="AJ268" i="1"/>
  <c r="K268" i="3" s="1"/>
  <c r="AJ267" i="1"/>
  <c r="K267" i="3" s="1"/>
  <c r="AJ266" i="1"/>
  <c r="K266" i="3" s="1"/>
  <c r="AJ265" i="1"/>
  <c r="K265" i="3" s="1"/>
  <c r="AJ264" i="1"/>
  <c r="K264" i="3" s="1"/>
  <c r="AJ263" i="1"/>
  <c r="K263" i="3" s="1"/>
  <c r="AJ262" i="1"/>
  <c r="K262" i="3" s="1"/>
  <c r="AJ261" i="1"/>
  <c r="K261" i="3" s="1"/>
  <c r="AJ260" i="1"/>
  <c r="K260" i="3" s="1"/>
  <c r="AJ259" i="1"/>
  <c r="K259" i="3" s="1"/>
  <c r="AJ258" i="1"/>
  <c r="K258" i="3" s="1"/>
  <c r="AJ257" i="1"/>
  <c r="K257" i="3" s="1"/>
  <c r="AJ256" i="1"/>
  <c r="K256" i="3" s="1"/>
  <c r="AJ255" i="1"/>
  <c r="K255" i="3" s="1"/>
  <c r="AJ254" i="1"/>
  <c r="K254" i="3" s="1"/>
  <c r="AJ253" i="1"/>
  <c r="K253" i="3" s="1"/>
  <c r="AJ252" i="1"/>
  <c r="K252" i="3" s="1"/>
  <c r="AJ251" i="1"/>
  <c r="K251" i="3" s="1"/>
  <c r="AJ250" i="1"/>
  <c r="K250" i="3" s="1"/>
  <c r="AJ249" i="1"/>
  <c r="K249" i="3" s="1"/>
  <c r="AJ248" i="1"/>
  <c r="K248" i="3" s="1"/>
  <c r="AJ247" i="1"/>
  <c r="K247" i="3" s="1"/>
  <c r="AJ246" i="1"/>
  <c r="K246" i="3" s="1"/>
  <c r="AJ245" i="1"/>
  <c r="K245" i="3" s="1"/>
  <c r="AJ243" i="1"/>
  <c r="K243" i="3" s="1"/>
  <c r="AJ242" i="1"/>
  <c r="K242" i="3" s="1"/>
  <c r="AJ241" i="1"/>
  <c r="K241" i="3" s="1"/>
  <c r="AJ240" i="1"/>
  <c r="K240" i="3" s="1"/>
  <c r="AJ239" i="1"/>
  <c r="K239" i="3" s="1"/>
  <c r="AJ238" i="1"/>
  <c r="K238" i="3" s="1"/>
  <c r="AJ237" i="1"/>
  <c r="K237" i="3" s="1"/>
  <c r="AJ236" i="1"/>
  <c r="K236" i="3" s="1"/>
  <c r="AJ235" i="1"/>
  <c r="K235" i="3" s="1"/>
  <c r="AJ234" i="1"/>
  <c r="K234" i="3" s="1"/>
  <c r="AJ233" i="1"/>
  <c r="K233" i="3" s="1"/>
  <c r="AJ232" i="1"/>
  <c r="K232" i="3" s="1"/>
  <c r="AJ231" i="1"/>
  <c r="K231" i="3" s="1"/>
  <c r="AJ230" i="1"/>
  <c r="K230" i="3" s="1"/>
  <c r="AJ229" i="1"/>
  <c r="K229" i="3" s="1"/>
  <c r="AJ228" i="1"/>
  <c r="K228" i="3" s="1"/>
  <c r="AJ227" i="1"/>
  <c r="K227" i="3" s="1"/>
  <c r="AJ226" i="1"/>
  <c r="K226" i="3" s="1"/>
  <c r="AJ225" i="1"/>
  <c r="K225" i="3" s="1"/>
  <c r="AJ224" i="1"/>
  <c r="K224" i="3" s="1"/>
  <c r="AJ223" i="1"/>
  <c r="K223" i="3" s="1"/>
  <c r="AJ222" i="1"/>
  <c r="K222" i="3" s="1"/>
  <c r="AJ221" i="1"/>
  <c r="K221" i="3" s="1"/>
  <c r="AJ220" i="1"/>
  <c r="K220" i="3" s="1"/>
  <c r="AJ219" i="1"/>
  <c r="K219" i="3" s="1"/>
  <c r="AJ218" i="1"/>
  <c r="K218" i="3" s="1"/>
  <c r="AJ217" i="1"/>
  <c r="K217" i="3" s="1"/>
  <c r="AJ216" i="1"/>
  <c r="K216" i="3" s="1"/>
  <c r="AJ215" i="1"/>
  <c r="K215" i="3" s="1"/>
  <c r="AJ214" i="1"/>
  <c r="K214" i="3" s="1"/>
  <c r="AJ213" i="1"/>
  <c r="K213" i="3" s="1"/>
  <c r="AJ212" i="1"/>
  <c r="K212" i="3" s="1"/>
  <c r="AJ211" i="1"/>
  <c r="K211" i="3" s="1"/>
  <c r="AJ210" i="1"/>
  <c r="K210" i="3" s="1"/>
  <c r="AJ209" i="1"/>
  <c r="K209" i="3" s="1"/>
  <c r="AJ208" i="1"/>
  <c r="K208" i="3" s="1"/>
  <c r="AJ207" i="1"/>
  <c r="K207" i="3" s="1"/>
  <c r="AJ206" i="1"/>
  <c r="K206" i="3" s="1"/>
  <c r="AJ205" i="1"/>
  <c r="K205" i="3" s="1"/>
  <c r="AJ204" i="1"/>
  <c r="K204" i="3" s="1"/>
  <c r="AJ203" i="1"/>
  <c r="K203" i="3" s="1"/>
  <c r="AJ202" i="1"/>
  <c r="K202" i="3" s="1"/>
  <c r="AJ201" i="1"/>
  <c r="K201" i="3" s="1"/>
  <c r="AJ200" i="1"/>
  <c r="K200" i="3" s="1"/>
  <c r="AJ199" i="1"/>
  <c r="K199" i="3" s="1"/>
  <c r="AJ198" i="1"/>
  <c r="K198" i="3" s="1"/>
  <c r="AJ197" i="1"/>
  <c r="K197" i="3" s="1"/>
  <c r="AJ196" i="1"/>
  <c r="K196" i="3" s="1"/>
  <c r="AJ195" i="1"/>
  <c r="K195" i="3" s="1"/>
  <c r="AJ194" i="1"/>
  <c r="K194" i="3" s="1"/>
  <c r="AJ193" i="1"/>
  <c r="K193" i="3" s="1"/>
  <c r="AJ192" i="1"/>
  <c r="K192" i="3" s="1"/>
  <c r="AJ191" i="1"/>
  <c r="K191" i="3" s="1"/>
  <c r="AJ190" i="1"/>
  <c r="K190" i="3" s="1"/>
  <c r="AJ189" i="1"/>
  <c r="K189" i="3" s="1"/>
  <c r="AJ188" i="1"/>
  <c r="K188" i="3" s="1"/>
  <c r="AJ187" i="1"/>
  <c r="K187" i="3" s="1"/>
  <c r="AJ186" i="1"/>
  <c r="K186" i="3" s="1"/>
  <c r="AJ185" i="1"/>
  <c r="K185" i="3" s="1"/>
  <c r="AJ184" i="1"/>
  <c r="K184" i="3" s="1"/>
  <c r="AJ183" i="1"/>
  <c r="K183" i="3" s="1"/>
  <c r="AJ182" i="1"/>
  <c r="K182" i="3" s="1"/>
  <c r="AJ181" i="1"/>
  <c r="K181" i="3" s="1"/>
  <c r="AJ180" i="1"/>
  <c r="K180" i="3" s="1"/>
  <c r="AJ179" i="1"/>
  <c r="K179" i="3" s="1"/>
  <c r="AJ178" i="1"/>
  <c r="K178" i="3" s="1"/>
  <c r="AJ177" i="1"/>
  <c r="K177" i="3" s="1"/>
  <c r="AJ176" i="1"/>
  <c r="K176" i="3" s="1"/>
  <c r="AJ175" i="1"/>
  <c r="K175" i="3" s="1"/>
  <c r="AJ174" i="1"/>
  <c r="K174" i="3" s="1"/>
  <c r="AJ173" i="1"/>
  <c r="K173" i="3" s="1"/>
  <c r="AJ172" i="1"/>
  <c r="K172" i="3" s="1"/>
  <c r="AJ171" i="1"/>
  <c r="K171" i="3" s="1"/>
  <c r="AJ170" i="1"/>
  <c r="K170" i="3" s="1"/>
  <c r="AJ169" i="1"/>
  <c r="K169" i="3" s="1"/>
  <c r="AJ168" i="1"/>
  <c r="K168" i="3" s="1"/>
  <c r="AJ167" i="1"/>
  <c r="K167" i="3" s="1"/>
  <c r="AJ166" i="1"/>
  <c r="K166" i="3" s="1"/>
  <c r="AJ165" i="1"/>
  <c r="K165" i="3" s="1"/>
  <c r="AJ164" i="1"/>
  <c r="K164" i="3" s="1"/>
  <c r="AJ163" i="1"/>
  <c r="K163" i="3" s="1"/>
  <c r="AJ162" i="1"/>
  <c r="K162" i="3" s="1"/>
  <c r="AJ161" i="1"/>
  <c r="K161" i="3" s="1"/>
  <c r="AJ160" i="1"/>
  <c r="K160" i="3" s="1"/>
  <c r="AJ159" i="1"/>
  <c r="K159" i="3" s="1"/>
  <c r="AJ158" i="1"/>
  <c r="K158" i="3" s="1"/>
  <c r="AJ157" i="1"/>
  <c r="K157" i="3" s="1"/>
  <c r="AJ156" i="1"/>
  <c r="K156" i="3" s="1"/>
  <c r="AJ155" i="1"/>
  <c r="K155" i="3" s="1"/>
  <c r="AJ154" i="1"/>
  <c r="K154" i="3" s="1"/>
  <c r="AJ153" i="1"/>
  <c r="K153" i="3" s="1"/>
  <c r="AJ152" i="1"/>
  <c r="K152" i="3" s="1"/>
  <c r="AJ151" i="1"/>
  <c r="K151" i="3" s="1"/>
  <c r="AJ150" i="1"/>
  <c r="K150" i="3" s="1"/>
  <c r="AJ149" i="1"/>
  <c r="K149" i="3" s="1"/>
  <c r="AJ148" i="1"/>
  <c r="K148" i="3" s="1"/>
  <c r="AJ147" i="1"/>
  <c r="K147" i="3" s="1"/>
  <c r="AJ146" i="1"/>
  <c r="K146" i="3" s="1"/>
  <c r="AJ145" i="1"/>
  <c r="K145" i="3" s="1"/>
  <c r="AJ144" i="1"/>
  <c r="K144" i="3" s="1"/>
  <c r="AJ143" i="1"/>
  <c r="K143" i="3" s="1"/>
  <c r="AJ142" i="1"/>
  <c r="K142" i="3" s="1"/>
  <c r="AJ141" i="1"/>
  <c r="K141" i="3" s="1"/>
  <c r="AJ140" i="1"/>
  <c r="K140" i="3" s="1"/>
  <c r="AJ139" i="1"/>
  <c r="K139" i="3" s="1"/>
  <c r="AJ138" i="1"/>
  <c r="K138" i="3" s="1"/>
  <c r="AJ137" i="1"/>
  <c r="K137" i="3" s="1"/>
  <c r="AJ136" i="1"/>
  <c r="K136" i="3" s="1"/>
  <c r="AJ135" i="1"/>
  <c r="K135" i="3" s="1"/>
  <c r="AJ134" i="1"/>
  <c r="K134" i="3" s="1"/>
  <c r="AJ133" i="1"/>
  <c r="K133" i="3" s="1"/>
  <c r="AJ132" i="1"/>
  <c r="K132" i="3" s="1"/>
  <c r="AJ131" i="1"/>
  <c r="K131" i="3" s="1"/>
  <c r="AJ130" i="1"/>
  <c r="K130" i="3" s="1"/>
  <c r="AJ129" i="1"/>
  <c r="K129" i="3" s="1"/>
  <c r="AJ128" i="1"/>
  <c r="K128" i="3" s="1"/>
  <c r="AJ127" i="1"/>
  <c r="K127" i="3" s="1"/>
  <c r="AJ126" i="1"/>
  <c r="K126" i="3" s="1"/>
  <c r="AJ125" i="1"/>
  <c r="K125" i="3" s="1"/>
  <c r="AJ124" i="1"/>
  <c r="K124" i="3" s="1"/>
  <c r="AJ123" i="1"/>
  <c r="K123" i="3" s="1"/>
  <c r="AJ122" i="1"/>
  <c r="K122" i="3" s="1"/>
  <c r="AJ121" i="1"/>
  <c r="K121" i="3" s="1"/>
  <c r="AJ120" i="1"/>
  <c r="K120" i="3" s="1"/>
  <c r="AJ119" i="1"/>
  <c r="K119" i="3" s="1"/>
  <c r="AJ118" i="1"/>
  <c r="K118" i="3" s="1"/>
  <c r="AJ117" i="1"/>
  <c r="K117" i="3" s="1"/>
  <c r="AJ116" i="1"/>
  <c r="K116" i="3" s="1"/>
  <c r="AJ115" i="1"/>
  <c r="K115" i="3" s="1"/>
  <c r="AJ114" i="1"/>
  <c r="K114" i="3" s="1"/>
  <c r="AJ113" i="1"/>
  <c r="K113" i="3" s="1"/>
  <c r="AJ112" i="1"/>
  <c r="K112" i="3" s="1"/>
  <c r="AJ111" i="1"/>
  <c r="K111" i="3" s="1"/>
  <c r="AJ110" i="1"/>
  <c r="K110" i="3" s="1"/>
  <c r="AJ109" i="1"/>
  <c r="K109" i="3" s="1"/>
  <c r="AJ108" i="1"/>
  <c r="K108" i="3" s="1"/>
  <c r="AJ107" i="1"/>
  <c r="K107" i="3" s="1"/>
  <c r="AJ106" i="1"/>
  <c r="K106" i="3" s="1"/>
  <c r="AJ105" i="1"/>
  <c r="K105" i="3" s="1"/>
  <c r="AJ104" i="1"/>
  <c r="K104" i="3" s="1"/>
  <c r="AJ103" i="1"/>
  <c r="K103" i="3" s="1"/>
  <c r="AJ102" i="1"/>
  <c r="K102" i="3" s="1"/>
  <c r="AJ101" i="1"/>
  <c r="K101" i="3" s="1"/>
  <c r="AJ100" i="1"/>
  <c r="K100" i="3" s="1"/>
  <c r="AJ99" i="1"/>
  <c r="K99" i="3" s="1"/>
  <c r="AJ98" i="1"/>
  <c r="K98" i="3" s="1"/>
  <c r="AJ97" i="1"/>
  <c r="K97" i="3" s="1"/>
  <c r="AJ96" i="1"/>
  <c r="K96" i="3" s="1"/>
  <c r="AJ95" i="1"/>
  <c r="K95" i="3" s="1"/>
  <c r="AJ94" i="1"/>
  <c r="K94" i="3" s="1"/>
  <c r="AJ93" i="1"/>
  <c r="K93" i="3" s="1"/>
  <c r="AJ92" i="1"/>
  <c r="K92" i="3" s="1"/>
  <c r="AJ91" i="1"/>
  <c r="K91" i="3" s="1"/>
  <c r="AJ90" i="1"/>
  <c r="K90" i="3" s="1"/>
  <c r="AJ89" i="1"/>
  <c r="K89" i="3" s="1"/>
  <c r="AJ88" i="1"/>
  <c r="K88" i="3" s="1"/>
  <c r="AJ87" i="1"/>
  <c r="K87" i="3" s="1"/>
  <c r="AJ86" i="1"/>
  <c r="K86" i="3" s="1"/>
  <c r="AJ85" i="1"/>
  <c r="K85" i="3" s="1"/>
  <c r="AJ84" i="1"/>
  <c r="K84" i="3" s="1"/>
  <c r="AJ83" i="1"/>
  <c r="K83" i="3" s="1"/>
  <c r="AJ82" i="1"/>
  <c r="K82" i="3" s="1"/>
  <c r="AJ81" i="1"/>
  <c r="K81" i="3" s="1"/>
  <c r="AJ80" i="1"/>
  <c r="K80" i="3" s="1"/>
  <c r="AJ79" i="1"/>
  <c r="K79" i="3" s="1"/>
  <c r="AJ78" i="1"/>
  <c r="K78" i="3" s="1"/>
  <c r="AJ77" i="1"/>
  <c r="K77" i="3" s="1"/>
  <c r="AJ76" i="1"/>
  <c r="K76" i="3" s="1"/>
  <c r="AJ75" i="1"/>
  <c r="K75" i="3" s="1"/>
  <c r="AJ74" i="1"/>
  <c r="K74" i="3" s="1"/>
  <c r="AJ73" i="1"/>
  <c r="K73" i="3" s="1"/>
  <c r="AJ72" i="1"/>
  <c r="K72" i="3" s="1"/>
  <c r="AJ71" i="1"/>
  <c r="K71" i="3" s="1"/>
  <c r="AJ70" i="1"/>
  <c r="K70" i="3" s="1"/>
  <c r="AJ69" i="1"/>
  <c r="K69" i="3" s="1"/>
  <c r="AJ68" i="1"/>
  <c r="K68" i="3" s="1"/>
  <c r="AJ67" i="1"/>
  <c r="K67" i="3" s="1"/>
  <c r="AJ66" i="1"/>
  <c r="K66" i="3" s="1"/>
  <c r="AJ65" i="1"/>
  <c r="K65" i="3" s="1"/>
  <c r="AJ64" i="1"/>
  <c r="K64" i="3" s="1"/>
  <c r="AJ63" i="1"/>
  <c r="K63" i="3" s="1"/>
  <c r="AJ62" i="1"/>
  <c r="K62" i="3" s="1"/>
  <c r="AJ61" i="1"/>
  <c r="K61" i="3" s="1"/>
  <c r="AJ60" i="1"/>
  <c r="K60" i="3" s="1"/>
  <c r="AJ59" i="1"/>
  <c r="K59" i="3" s="1"/>
  <c r="AJ58" i="1"/>
  <c r="K58" i="3" s="1"/>
  <c r="AJ57" i="1"/>
  <c r="K57" i="3" s="1"/>
  <c r="AJ56" i="1"/>
  <c r="K56" i="3" s="1"/>
  <c r="AJ55" i="1"/>
  <c r="K55" i="3" s="1"/>
  <c r="AJ54" i="1"/>
  <c r="K54" i="3" s="1"/>
  <c r="AJ53" i="1"/>
  <c r="K53" i="3" s="1"/>
  <c r="AJ52" i="1"/>
  <c r="K52" i="3" s="1"/>
  <c r="AJ51" i="1"/>
  <c r="K51" i="3" s="1"/>
  <c r="AJ50" i="1"/>
  <c r="K50" i="3" s="1"/>
  <c r="AJ49" i="1"/>
  <c r="K49" i="3" s="1"/>
  <c r="AJ48" i="1"/>
  <c r="K48" i="3" s="1"/>
  <c r="AJ47" i="1"/>
  <c r="K47" i="3" s="1"/>
  <c r="AJ46" i="1"/>
  <c r="K46" i="3" s="1"/>
  <c r="AJ45" i="1"/>
  <c r="K45" i="3" s="1"/>
  <c r="AJ44" i="1"/>
  <c r="K44" i="3" s="1"/>
  <c r="AJ43" i="1"/>
  <c r="K43" i="3" s="1"/>
  <c r="AJ42" i="1"/>
  <c r="K42" i="3" s="1"/>
  <c r="AJ41" i="1"/>
  <c r="K41" i="3" s="1"/>
  <c r="AJ40" i="1"/>
  <c r="K40" i="3" s="1"/>
  <c r="AJ39" i="1"/>
  <c r="K39" i="3" s="1"/>
  <c r="AJ38" i="1"/>
  <c r="K38" i="3" s="1"/>
  <c r="AJ37" i="1"/>
  <c r="K37" i="3" s="1"/>
  <c r="AJ36" i="1"/>
  <c r="K36" i="3" s="1"/>
  <c r="AJ35" i="1"/>
  <c r="K35" i="3" s="1"/>
  <c r="AJ34" i="1"/>
  <c r="K34" i="3" s="1"/>
  <c r="AJ33" i="1"/>
  <c r="K33" i="3" s="1"/>
  <c r="AJ32" i="1"/>
  <c r="K32" i="3" s="1"/>
  <c r="AJ31" i="1"/>
  <c r="K31" i="3" s="1"/>
  <c r="AJ30" i="1"/>
  <c r="K30" i="3" s="1"/>
  <c r="AJ29" i="1"/>
  <c r="K29" i="3" s="1"/>
  <c r="AJ28" i="1"/>
  <c r="K28" i="3" s="1"/>
  <c r="AJ27" i="1"/>
  <c r="K27" i="3" s="1"/>
  <c r="AJ26" i="1"/>
  <c r="K26" i="3" s="1"/>
  <c r="AJ25" i="1"/>
  <c r="K25" i="3" s="1"/>
  <c r="AJ24" i="1"/>
  <c r="K24" i="3" s="1"/>
  <c r="AJ23" i="1"/>
  <c r="K23" i="3" s="1"/>
  <c r="AJ22" i="1"/>
  <c r="K22" i="3" s="1"/>
  <c r="AJ21" i="1"/>
  <c r="K21" i="3" s="1"/>
  <c r="AJ20" i="1"/>
  <c r="K20" i="3" s="1"/>
  <c r="AJ19" i="1"/>
  <c r="K19" i="3" s="1"/>
  <c r="AJ18" i="1"/>
  <c r="K18" i="3" s="1"/>
  <c r="AJ17" i="1"/>
  <c r="K17" i="3" s="1"/>
  <c r="AJ16" i="1"/>
  <c r="K16" i="3" s="1"/>
  <c r="AJ15" i="1"/>
  <c r="K15" i="3" s="1"/>
  <c r="AJ14" i="1"/>
  <c r="K14" i="3" s="1"/>
  <c r="AJ13" i="1"/>
  <c r="K13" i="3" s="1"/>
  <c r="AJ12" i="1"/>
  <c r="K12" i="3" s="1"/>
  <c r="AJ11" i="1"/>
  <c r="K11" i="3" s="1"/>
  <c r="AJ10" i="1"/>
  <c r="K10" i="3" s="1"/>
  <c r="AJ9" i="1"/>
  <c r="K9" i="3" s="1"/>
  <c r="AJ8" i="1"/>
  <c r="K8" i="3" s="1"/>
  <c r="AJ7" i="1"/>
  <c r="K7" i="3" s="1"/>
  <c r="W467" i="1"/>
  <c r="J467" i="3" s="1"/>
  <c r="W466" i="1"/>
  <c r="J466" i="3" s="1"/>
  <c r="W465" i="1"/>
  <c r="J465" i="3" s="1"/>
  <c r="W464" i="1"/>
  <c r="J464" i="3" s="1"/>
  <c r="W463" i="1"/>
  <c r="J463" i="3" s="1"/>
  <c r="W461" i="1"/>
  <c r="J461" i="3" s="1"/>
  <c r="W460" i="1"/>
  <c r="J460" i="3" s="1"/>
  <c r="W459" i="1"/>
  <c r="J459" i="3" s="1"/>
  <c r="W458" i="1"/>
  <c r="J458" i="3" s="1"/>
  <c r="W457" i="1"/>
  <c r="J457" i="3" s="1"/>
  <c r="W456" i="1"/>
  <c r="J456" i="3" s="1"/>
  <c r="W455" i="1"/>
  <c r="J455" i="3" s="1"/>
  <c r="W453" i="1"/>
  <c r="J453" i="3" s="1"/>
  <c r="W452" i="1"/>
  <c r="J452" i="3" s="1"/>
  <c r="W451" i="1"/>
  <c r="J451" i="3" s="1"/>
  <c r="W450" i="1"/>
  <c r="J450" i="3" s="1"/>
  <c r="W449" i="1"/>
  <c r="J449" i="3" s="1"/>
  <c r="W448" i="1"/>
  <c r="J448" i="3" s="1"/>
  <c r="W447" i="1"/>
  <c r="J447" i="3" s="1"/>
  <c r="W445" i="1"/>
  <c r="J445" i="3" s="1"/>
  <c r="W444" i="1"/>
  <c r="J444" i="3" s="1"/>
  <c r="W443" i="1"/>
  <c r="J443" i="3" s="1"/>
  <c r="W442" i="1"/>
  <c r="J442" i="3" s="1"/>
  <c r="W441" i="1"/>
  <c r="J441" i="3" s="1"/>
  <c r="W440" i="1"/>
  <c r="J440" i="3" s="1"/>
  <c r="W439" i="1"/>
  <c r="J439" i="3" s="1"/>
  <c r="W437" i="1"/>
  <c r="J437" i="3" s="1"/>
  <c r="W436" i="1"/>
  <c r="J436" i="3" s="1"/>
  <c r="W435" i="1"/>
  <c r="J435" i="3" s="1"/>
  <c r="W434" i="1"/>
  <c r="J434" i="3" s="1"/>
  <c r="W433" i="1"/>
  <c r="J433" i="3" s="1"/>
  <c r="W432" i="1"/>
  <c r="J432" i="3" s="1"/>
  <c r="W431" i="1"/>
  <c r="J431" i="3" s="1"/>
  <c r="W429" i="1"/>
  <c r="J429" i="3" s="1"/>
  <c r="W428" i="1"/>
  <c r="J428" i="3" s="1"/>
  <c r="W427" i="1"/>
  <c r="J427" i="3" s="1"/>
  <c r="W426" i="1"/>
  <c r="J426" i="3" s="1"/>
  <c r="W425" i="1"/>
  <c r="J425" i="3" s="1"/>
  <c r="W424" i="1"/>
  <c r="J424" i="3" s="1"/>
  <c r="W423" i="1"/>
  <c r="J423" i="3" s="1"/>
  <c r="W421" i="1"/>
  <c r="J421" i="3" s="1"/>
  <c r="W420" i="1"/>
  <c r="J420" i="3" s="1"/>
  <c r="W419" i="1"/>
  <c r="J419" i="3" s="1"/>
  <c r="W418" i="1"/>
  <c r="J418" i="3" s="1"/>
  <c r="W417" i="1"/>
  <c r="J417" i="3" s="1"/>
  <c r="W416" i="1"/>
  <c r="J416" i="3" s="1"/>
  <c r="W415" i="1"/>
  <c r="J415" i="3" s="1"/>
  <c r="W413" i="1"/>
  <c r="J413" i="3" s="1"/>
  <c r="W412" i="1"/>
  <c r="J412" i="3" s="1"/>
  <c r="W411" i="1"/>
  <c r="J411" i="3" s="1"/>
  <c r="W410" i="1"/>
  <c r="J410" i="3" s="1"/>
  <c r="W409" i="1"/>
  <c r="J409" i="3" s="1"/>
  <c r="W408" i="1"/>
  <c r="J408" i="3" s="1"/>
  <c r="W407" i="1"/>
  <c r="J407" i="3" s="1"/>
  <c r="W405" i="1"/>
  <c r="J405" i="3" s="1"/>
  <c r="W404" i="1"/>
  <c r="J404" i="3" s="1"/>
  <c r="W403" i="1"/>
  <c r="J403" i="3" s="1"/>
  <c r="W402" i="1"/>
  <c r="J402" i="3" s="1"/>
  <c r="W401" i="1"/>
  <c r="J401" i="3" s="1"/>
  <c r="W400" i="1"/>
  <c r="J400" i="3" s="1"/>
  <c r="W399" i="1"/>
  <c r="J399" i="3" s="1"/>
  <c r="W397" i="1"/>
  <c r="J397" i="3" s="1"/>
  <c r="W396" i="1"/>
  <c r="J396" i="3" s="1"/>
  <c r="W395" i="1"/>
  <c r="J395" i="3" s="1"/>
  <c r="W394" i="1"/>
  <c r="J394" i="3" s="1"/>
  <c r="W393" i="1"/>
  <c r="J393" i="3" s="1"/>
  <c r="W392" i="1"/>
  <c r="J392" i="3" s="1"/>
  <c r="W391" i="1"/>
  <c r="J391" i="3" s="1"/>
  <c r="W389" i="1"/>
  <c r="J389" i="3" s="1"/>
  <c r="W388" i="1"/>
  <c r="J388" i="3" s="1"/>
  <c r="W387" i="1"/>
  <c r="J387" i="3" s="1"/>
  <c r="W386" i="1"/>
  <c r="J386" i="3" s="1"/>
  <c r="W385" i="1"/>
  <c r="J385" i="3" s="1"/>
  <c r="W384" i="1"/>
  <c r="J384" i="3" s="1"/>
  <c r="W383" i="1"/>
  <c r="J383" i="3" s="1"/>
  <c r="W381" i="1"/>
  <c r="J381" i="3" s="1"/>
  <c r="W380" i="1"/>
  <c r="J380" i="3" s="1"/>
  <c r="W379" i="1"/>
  <c r="J379" i="3" s="1"/>
  <c r="W378" i="1"/>
  <c r="J378" i="3" s="1"/>
  <c r="W377" i="1"/>
  <c r="J377" i="3" s="1"/>
  <c r="W376" i="1"/>
  <c r="J376" i="3" s="1"/>
  <c r="W375" i="1"/>
  <c r="J375" i="3" s="1"/>
  <c r="W373" i="1"/>
  <c r="J373" i="3" s="1"/>
  <c r="W372" i="1"/>
  <c r="J372" i="3" s="1"/>
  <c r="W371" i="1"/>
  <c r="J371" i="3" s="1"/>
  <c r="W370" i="1"/>
  <c r="J370" i="3" s="1"/>
  <c r="W369" i="1"/>
  <c r="J369" i="3" s="1"/>
  <c r="W368" i="1"/>
  <c r="J368" i="3" s="1"/>
  <c r="W367" i="1"/>
  <c r="J367" i="3" s="1"/>
  <c r="W365" i="1"/>
  <c r="J365" i="3" s="1"/>
  <c r="W364" i="1"/>
  <c r="J364" i="3" s="1"/>
  <c r="W363" i="1"/>
  <c r="J363" i="3" s="1"/>
  <c r="W362" i="1"/>
  <c r="J362" i="3" s="1"/>
  <c r="W361" i="1"/>
  <c r="J361" i="3" s="1"/>
  <c r="W360" i="1"/>
  <c r="J360" i="3" s="1"/>
  <c r="W359" i="1"/>
  <c r="J359" i="3" s="1"/>
  <c r="W357" i="1"/>
  <c r="J357" i="3" s="1"/>
  <c r="W356" i="1"/>
  <c r="J356" i="3" s="1"/>
  <c r="W355" i="1"/>
  <c r="J355" i="3" s="1"/>
  <c r="W354" i="1"/>
  <c r="J354" i="3" s="1"/>
  <c r="W353" i="1"/>
  <c r="J353" i="3" s="1"/>
  <c r="W352" i="1"/>
  <c r="J352" i="3" s="1"/>
  <c r="W351" i="1"/>
  <c r="J351" i="3" s="1"/>
  <c r="W349" i="1"/>
  <c r="J349" i="3" s="1"/>
  <c r="W348" i="1"/>
  <c r="J348" i="3" s="1"/>
  <c r="W347" i="1"/>
  <c r="J347" i="3" s="1"/>
  <c r="W346" i="1"/>
  <c r="J346" i="3" s="1"/>
  <c r="W345" i="1"/>
  <c r="J345" i="3" s="1"/>
  <c r="W344" i="1"/>
  <c r="J344" i="3" s="1"/>
  <c r="W343" i="1"/>
  <c r="J343" i="3" s="1"/>
  <c r="W341" i="1"/>
  <c r="J341" i="3" s="1"/>
  <c r="W340" i="1"/>
  <c r="J340" i="3" s="1"/>
  <c r="W339" i="1"/>
  <c r="J339" i="3" s="1"/>
  <c r="W338" i="1"/>
  <c r="J338" i="3" s="1"/>
  <c r="W337" i="1"/>
  <c r="J337" i="3" s="1"/>
  <c r="W336" i="1"/>
  <c r="J336" i="3" s="1"/>
  <c r="W335" i="1"/>
  <c r="J335" i="3" s="1"/>
  <c r="W333" i="1"/>
  <c r="J333" i="3" s="1"/>
  <c r="W332" i="1"/>
  <c r="J332" i="3" s="1"/>
  <c r="W330" i="1"/>
  <c r="J330" i="3" s="1"/>
  <c r="W329" i="1"/>
  <c r="J329" i="3" s="1"/>
  <c r="W328" i="1"/>
  <c r="J328" i="3" s="1"/>
  <c r="W327" i="1"/>
  <c r="J327" i="3" s="1"/>
  <c r="W325" i="1"/>
  <c r="J325" i="3" s="1"/>
  <c r="W324" i="1"/>
  <c r="J324" i="3" s="1"/>
  <c r="W323" i="1"/>
  <c r="J323" i="3" s="1"/>
  <c r="W322" i="1"/>
  <c r="J322" i="3" s="1"/>
  <c r="W321" i="1"/>
  <c r="J321" i="3" s="1"/>
  <c r="W320" i="1"/>
  <c r="J320" i="3" s="1"/>
  <c r="W319" i="1"/>
  <c r="J319" i="3" s="1"/>
  <c r="W317" i="1"/>
  <c r="J317" i="3" s="1"/>
  <c r="W316" i="1"/>
  <c r="J316" i="3" s="1"/>
  <c r="W315" i="1"/>
  <c r="J315" i="3" s="1"/>
  <c r="W314" i="1"/>
  <c r="J314" i="3" s="1"/>
  <c r="W313" i="1"/>
  <c r="J313" i="3" s="1"/>
  <c r="W312" i="1"/>
  <c r="J312" i="3" s="1"/>
  <c r="W311" i="1"/>
  <c r="J311" i="3" s="1"/>
  <c r="W309" i="1"/>
  <c r="J309" i="3" s="1"/>
  <c r="W308" i="1"/>
  <c r="J308" i="3" s="1"/>
  <c r="W307" i="1"/>
  <c r="J307" i="3" s="1"/>
  <c r="W306" i="1"/>
  <c r="J306" i="3" s="1"/>
  <c r="W305" i="1"/>
  <c r="J305" i="3" s="1"/>
  <c r="W304" i="1"/>
  <c r="J304" i="3" s="1"/>
  <c r="W303" i="1"/>
  <c r="J303" i="3" s="1"/>
  <c r="W301" i="1"/>
  <c r="J301" i="3" s="1"/>
  <c r="W300" i="1"/>
  <c r="J300" i="3" s="1"/>
  <c r="W299" i="1"/>
  <c r="J299" i="3" s="1"/>
  <c r="W298" i="1"/>
  <c r="J298" i="3" s="1"/>
  <c r="W297" i="1"/>
  <c r="J297" i="3" s="1"/>
  <c r="W296" i="1"/>
  <c r="J296" i="3" s="1"/>
  <c r="W295" i="1"/>
  <c r="J295" i="3" s="1"/>
  <c r="W293" i="1"/>
  <c r="J293" i="3" s="1"/>
  <c r="W292" i="1"/>
  <c r="J292" i="3" s="1"/>
  <c r="W291" i="1"/>
  <c r="J291" i="3" s="1"/>
  <c r="W290" i="1"/>
  <c r="J290" i="3" s="1"/>
  <c r="W289" i="1"/>
  <c r="J289" i="3" s="1"/>
  <c r="W288" i="1"/>
  <c r="J288" i="3" s="1"/>
  <c r="W287" i="1"/>
  <c r="J287" i="3" s="1"/>
  <c r="W285" i="1"/>
  <c r="J285" i="3" s="1"/>
  <c r="W284" i="1"/>
  <c r="J284" i="3" s="1"/>
  <c r="W283" i="1"/>
  <c r="J283" i="3" s="1"/>
  <c r="W282" i="1"/>
  <c r="J282" i="3" s="1"/>
  <c r="W281" i="1"/>
  <c r="J281" i="3" s="1"/>
  <c r="W280" i="1"/>
  <c r="J280" i="3" s="1"/>
  <c r="W279" i="1"/>
  <c r="J279" i="3" s="1"/>
  <c r="W277" i="1"/>
  <c r="J277" i="3" s="1"/>
  <c r="W276" i="1"/>
  <c r="J276" i="3" s="1"/>
  <c r="W275" i="1"/>
  <c r="J275" i="3" s="1"/>
  <c r="W274" i="1"/>
  <c r="J274" i="3" s="1"/>
  <c r="W273" i="1"/>
  <c r="J273" i="3" s="1"/>
  <c r="W272" i="1"/>
  <c r="J272" i="3" s="1"/>
  <c r="W271" i="1"/>
  <c r="J271" i="3" s="1"/>
  <c r="W269" i="1"/>
  <c r="J269" i="3" s="1"/>
  <c r="W268" i="1"/>
  <c r="J268" i="3" s="1"/>
  <c r="W267" i="1"/>
  <c r="J267" i="3" s="1"/>
  <c r="W266" i="1"/>
  <c r="J266" i="3" s="1"/>
  <c r="W265" i="1"/>
  <c r="J265" i="3" s="1"/>
  <c r="W264" i="1"/>
  <c r="J264" i="3" s="1"/>
  <c r="W263" i="1"/>
  <c r="J263" i="3" s="1"/>
  <c r="W261" i="1"/>
  <c r="J261" i="3" s="1"/>
  <c r="W260" i="1"/>
  <c r="J260" i="3" s="1"/>
  <c r="W259" i="1"/>
  <c r="J259" i="3" s="1"/>
  <c r="W258" i="1"/>
  <c r="J258" i="3" s="1"/>
  <c r="W257" i="1"/>
  <c r="J257" i="3" s="1"/>
  <c r="W256" i="1"/>
  <c r="J256" i="3" s="1"/>
  <c r="W255" i="1"/>
  <c r="J255" i="3" s="1"/>
  <c r="W253" i="1"/>
  <c r="J253" i="3" s="1"/>
  <c r="W252" i="1"/>
  <c r="J252" i="3" s="1"/>
  <c r="W251" i="1"/>
  <c r="J251" i="3" s="1"/>
  <c r="W250" i="1"/>
  <c r="J250" i="3" s="1"/>
  <c r="W249" i="1"/>
  <c r="J249" i="3" s="1"/>
  <c r="W248" i="1"/>
  <c r="J248" i="3" s="1"/>
  <c r="W247" i="1"/>
  <c r="J247" i="3" s="1"/>
  <c r="W245" i="1"/>
  <c r="J245" i="3" s="1"/>
  <c r="W243" i="1"/>
  <c r="J243" i="3" s="1"/>
  <c r="W242" i="1"/>
  <c r="J242" i="3" s="1"/>
  <c r="W241" i="1"/>
  <c r="J241" i="3" s="1"/>
  <c r="W240" i="1"/>
  <c r="J240" i="3" s="1"/>
  <c r="W239" i="1"/>
  <c r="J239" i="3" s="1"/>
  <c r="W238" i="1"/>
  <c r="J238" i="3" s="1"/>
  <c r="W236" i="1"/>
  <c r="J236" i="3" s="1"/>
  <c r="W235" i="1"/>
  <c r="J235" i="3" s="1"/>
  <c r="W234" i="1"/>
  <c r="J234" i="3" s="1"/>
  <c r="W233" i="1"/>
  <c r="J233" i="3" s="1"/>
  <c r="W232" i="1"/>
  <c r="J232" i="3" s="1"/>
  <c r="W231" i="1"/>
  <c r="J231" i="3" s="1"/>
  <c r="W229" i="1"/>
  <c r="J229" i="3" s="1"/>
  <c r="W228" i="1"/>
  <c r="J228" i="3" s="1"/>
  <c r="W227" i="1"/>
  <c r="J227" i="3" s="1"/>
  <c r="W226" i="1"/>
  <c r="J226" i="3" s="1"/>
  <c r="W225" i="1"/>
  <c r="J225" i="3" s="1"/>
  <c r="W224" i="1"/>
  <c r="J224" i="3" s="1"/>
  <c r="W223" i="1"/>
  <c r="J223" i="3" s="1"/>
  <c r="W221" i="1"/>
  <c r="J221" i="3" s="1"/>
  <c r="W220" i="1"/>
  <c r="J220" i="3" s="1"/>
  <c r="W219" i="1"/>
  <c r="J219" i="3" s="1"/>
  <c r="W218" i="1"/>
  <c r="J218" i="3" s="1"/>
  <c r="W217" i="1"/>
  <c r="J217" i="3" s="1"/>
  <c r="W216" i="1"/>
  <c r="J216" i="3" s="1"/>
  <c r="W215" i="1"/>
  <c r="J215" i="3" s="1"/>
  <c r="W213" i="1"/>
  <c r="J213" i="3" s="1"/>
  <c r="W212" i="1"/>
  <c r="J212" i="3" s="1"/>
  <c r="W211" i="1"/>
  <c r="J211" i="3" s="1"/>
  <c r="W210" i="1"/>
  <c r="J210" i="3" s="1"/>
  <c r="W209" i="1"/>
  <c r="J209" i="3" s="1"/>
  <c r="W208" i="1"/>
  <c r="J208" i="3" s="1"/>
  <c r="W207" i="1"/>
  <c r="J207" i="3" s="1"/>
  <c r="W205" i="1"/>
  <c r="J205" i="3" s="1"/>
  <c r="W204" i="1"/>
  <c r="J204" i="3" s="1"/>
  <c r="W203" i="1"/>
  <c r="J203" i="3" s="1"/>
  <c r="W202" i="1"/>
  <c r="J202" i="3" s="1"/>
  <c r="W201" i="1"/>
  <c r="J201" i="3" s="1"/>
  <c r="W200" i="1"/>
  <c r="J200" i="3" s="1"/>
  <c r="W198" i="1"/>
  <c r="J198" i="3" s="1"/>
  <c r="W197" i="1"/>
  <c r="J197" i="3" s="1"/>
  <c r="W196" i="1"/>
  <c r="J196" i="3" s="1"/>
  <c r="W195" i="1"/>
  <c r="J195" i="3" s="1"/>
  <c r="W194" i="1"/>
  <c r="J194" i="3" s="1"/>
  <c r="W193" i="1"/>
  <c r="J193" i="3" s="1"/>
  <c r="W192" i="1"/>
  <c r="J192" i="3" s="1"/>
  <c r="W190" i="1"/>
  <c r="J190" i="3" s="1"/>
  <c r="W189" i="1"/>
  <c r="J189" i="3" s="1"/>
  <c r="W188" i="1"/>
  <c r="J188" i="3" s="1"/>
  <c r="W187" i="1"/>
  <c r="J187" i="3" s="1"/>
  <c r="W186" i="1"/>
  <c r="J186" i="3" s="1"/>
  <c r="W185" i="1"/>
  <c r="J185" i="3" s="1"/>
  <c r="W184" i="1"/>
  <c r="J184" i="3" s="1"/>
  <c r="W182" i="1"/>
  <c r="J182" i="3" s="1"/>
  <c r="W181" i="1"/>
  <c r="J181" i="3" s="1"/>
  <c r="W180" i="1"/>
  <c r="J180" i="3" s="1"/>
  <c r="W179" i="1"/>
  <c r="J179" i="3" s="1"/>
  <c r="W178" i="1"/>
  <c r="J178" i="3" s="1"/>
  <c r="W177" i="1"/>
  <c r="J177" i="3" s="1"/>
  <c r="W176" i="1"/>
  <c r="J176" i="3" s="1"/>
  <c r="W174" i="1"/>
  <c r="J174" i="3" s="1"/>
  <c r="W173" i="1"/>
  <c r="J173" i="3" s="1"/>
  <c r="W172" i="1"/>
  <c r="J172" i="3" s="1"/>
  <c r="W171" i="1"/>
  <c r="J171" i="3" s="1"/>
  <c r="W170" i="1"/>
  <c r="J170" i="3" s="1"/>
  <c r="W169" i="1"/>
  <c r="J169" i="3" s="1"/>
  <c r="W168" i="1"/>
  <c r="J168" i="3" s="1"/>
  <c r="W166" i="1"/>
  <c r="J166" i="3" s="1"/>
  <c r="W165" i="1"/>
  <c r="J165" i="3" s="1"/>
  <c r="W164" i="1"/>
  <c r="J164" i="3" s="1"/>
  <c r="W163" i="1"/>
  <c r="J163" i="3" s="1"/>
  <c r="W162" i="1"/>
  <c r="J162" i="3" s="1"/>
  <c r="W161" i="1"/>
  <c r="J161" i="3" s="1"/>
  <c r="W160" i="1"/>
  <c r="J160" i="3" s="1"/>
  <c r="W158" i="1"/>
  <c r="J158" i="3" s="1"/>
  <c r="W157" i="1"/>
  <c r="J157" i="3" s="1"/>
  <c r="W156" i="1"/>
  <c r="J156" i="3" s="1"/>
  <c r="W155" i="1"/>
  <c r="J155" i="3" s="1"/>
  <c r="W154" i="1"/>
  <c r="J154" i="3" s="1"/>
  <c r="W153" i="1"/>
  <c r="J153" i="3" s="1"/>
  <c r="W152" i="1"/>
  <c r="J152" i="3" s="1"/>
  <c r="W150" i="1"/>
  <c r="J150" i="3" s="1"/>
  <c r="W149" i="1"/>
  <c r="J149" i="3" s="1"/>
  <c r="W148" i="1"/>
  <c r="J148" i="3" s="1"/>
  <c r="W147" i="1"/>
  <c r="J147" i="3" s="1"/>
  <c r="W146" i="1"/>
  <c r="J146" i="3" s="1"/>
  <c r="W145" i="1"/>
  <c r="J145" i="3" s="1"/>
  <c r="W144" i="1"/>
  <c r="J144" i="3" s="1"/>
  <c r="W142" i="1"/>
  <c r="J142" i="3" s="1"/>
  <c r="W141" i="1"/>
  <c r="J141" i="3" s="1"/>
  <c r="W140" i="1"/>
  <c r="J140" i="3" s="1"/>
  <c r="W139" i="1"/>
  <c r="J139" i="3" s="1"/>
  <c r="W138" i="1"/>
  <c r="J138" i="3" s="1"/>
  <c r="W137" i="1"/>
  <c r="J137" i="3" s="1"/>
  <c r="W136" i="1"/>
  <c r="J136" i="3" s="1"/>
  <c r="W134" i="1"/>
  <c r="J134" i="3" s="1"/>
  <c r="W133" i="1"/>
  <c r="J133" i="3" s="1"/>
  <c r="W132" i="1"/>
  <c r="J132" i="3" s="1"/>
  <c r="W131" i="1"/>
  <c r="J131" i="3" s="1"/>
  <c r="W130" i="1"/>
  <c r="J130" i="3" s="1"/>
  <c r="W129" i="1"/>
  <c r="J129" i="3" s="1"/>
  <c r="W128" i="1"/>
  <c r="J128" i="3" s="1"/>
  <c r="W126" i="1"/>
  <c r="J126" i="3" s="1"/>
  <c r="W125" i="1"/>
  <c r="J125" i="3" s="1"/>
  <c r="W124" i="1"/>
  <c r="J124" i="3" s="1"/>
  <c r="W123" i="1"/>
  <c r="J123" i="3" s="1"/>
  <c r="W122" i="1"/>
  <c r="J122" i="3" s="1"/>
  <c r="W121" i="1"/>
  <c r="J121" i="3" s="1"/>
  <c r="W120" i="1"/>
  <c r="J120" i="3" s="1"/>
  <c r="W118" i="1"/>
  <c r="J118" i="3" s="1"/>
  <c r="W117" i="1"/>
  <c r="J117" i="3" s="1"/>
  <c r="W116" i="1"/>
  <c r="J116" i="3" s="1"/>
  <c r="W115" i="1"/>
  <c r="J115" i="3" s="1"/>
  <c r="W114" i="1"/>
  <c r="J114" i="3" s="1"/>
  <c r="W113" i="1"/>
  <c r="J113" i="3" s="1"/>
  <c r="W112" i="1"/>
  <c r="J112" i="3" s="1"/>
  <c r="W110" i="1"/>
  <c r="J110" i="3" s="1"/>
  <c r="W109" i="1"/>
  <c r="J109" i="3" s="1"/>
  <c r="W108" i="1"/>
  <c r="J108" i="3" s="1"/>
  <c r="W107" i="1"/>
  <c r="J107" i="3" s="1"/>
  <c r="W106" i="1"/>
  <c r="J106" i="3" s="1"/>
  <c r="W105" i="1"/>
  <c r="J105" i="3" s="1"/>
  <c r="W104" i="1"/>
  <c r="J104" i="3" s="1"/>
  <c r="W102" i="1"/>
  <c r="J102" i="3" s="1"/>
  <c r="W101" i="1"/>
  <c r="J101" i="3" s="1"/>
  <c r="W100" i="1"/>
  <c r="J100" i="3" s="1"/>
  <c r="W99" i="1"/>
  <c r="J99" i="3" s="1"/>
  <c r="W98" i="1"/>
  <c r="J98" i="3" s="1"/>
  <c r="W97" i="1"/>
  <c r="J97" i="3" s="1"/>
  <c r="W96" i="1"/>
  <c r="J96" i="3" s="1"/>
  <c r="W94" i="1"/>
  <c r="J94" i="3" s="1"/>
  <c r="W93" i="1"/>
  <c r="J93" i="3" s="1"/>
  <c r="W92" i="1"/>
  <c r="J92" i="3" s="1"/>
  <c r="W91" i="1"/>
  <c r="J91" i="3" s="1"/>
  <c r="W90" i="1"/>
  <c r="J90" i="3" s="1"/>
  <c r="W89" i="1"/>
  <c r="J89" i="3" s="1"/>
  <c r="W88" i="1"/>
  <c r="J88" i="3" s="1"/>
  <c r="W86" i="1"/>
  <c r="J86" i="3" s="1"/>
  <c r="W85" i="1"/>
  <c r="J85" i="3" s="1"/>
  <c r="W84" i="1"/>
  <c r="J84" i="3" s="1"/>
  <c r="W83" i="1"/>
  <c r="J83" i="3" s="1"/>
  <c r="W82" i="1"/>
  <c r="J82" i="3" s="1"/>
  <c r="W81" i="1"/>
  <c r="J81" i="3" s="1"/>
  <c r="W80" i="1"/>
  <c r="J80" i="3" s="1"/>
  <c r="W78" i="1"/>
  <c r="J78" i="3" s="1"/>
  <c r="W77" i="1"/>
  <c r="J77" i="3" s="1"/>
  <c r="W76" i="1"/>
  <c r="J76" i="3" s="1"/>
  <c r="W75" i="1"/>
  <c r="J75" i="3" s="1"/>
  <c r="W74" i="1"/>
  <c r="J74" i="3" s="1"/>
  <c r="W73" i="1"/>
  <c r="J73" i="3" s="1"/>
  <c r="W72" i="1"/>
  <c r="J72" i="3" s="1"/>
  <c r="W70" i="1"/>
  <c r="J70" i="3" s="1"/>
  <c r="W69" i="1"/>
  <c r="J69" i="3" s="1"/>
  <c r="W68" i="1"/>
  <c r="J68" i="3" s="1"/>
  <c r="W67" i="1"/>
  <c r="J67" i="3" s="1"/>
  <c r="W66" i="1"/>
  <c r="J66" i="3" s="1"/>
  <c r="W65" i="1"/>
  <c r="J65" i="3" s="1"/>
  <c r="W64" i="1"/>
  <c r="J64" i="3" s="1"/>
  <c r="W62" i="1"/>
  <c r="J62" i="3" s="1"/>
  <c r="W61" i="1"/>
  <c r="J61" i="3" s="1"/>
  <c r="W60" i="1"/>
  <c r="J60" i="3" s="1"/>
  <c r="W59" i="1"/>
  <c r="J59" i="3" s="1"/>
  <c r="W58" i="1"/>
  <c r="J58" i="3" s="1"/>
  <c r="W57" i="1"/>
  <c r="J57" i="3" s="1"/>
  <c r="W56" i="1"/>
  <c r="J56" i="3" s="1"/>
  <c r="W54" i="1"/>
  <c r="J54" i="3" s="1"/>
  <c r="W53" i="1"/>
  <c r="J53" i="3" s="1"/>
  <c r="W52" i="1"/>
  <c r="J52" i="3" s="1"/>
  <c r="W51" i="1"/>
  <c r="J51" i="3" s="1"/>
  <c r="W50" i="1"/>
  <c r="J50" i="3" s="1"/>
  <c r="W49" i="1"/>
  <c r="J49" i="3" s="1"/>
  <c r="W48" i="1"/>
  <c r="J48" i="3" s="1"/>
  <c r="W46" i="1"/>
  <c r="J46" i="3" s="1"/>
  <c r="W45" i="1"/>
  <c r="J45" i="3" s="1"/>
  <c r="W44" i="1"/>
  <c r="J44" i="3" s="1"/>
  <c r="W43" i="1"/>
  <c r="J43" i="3" s="1"/>
  <c r="W42" i="1"/>
  <c r="J42" i="3" s="1"/>
  <c r="W41" i="1"/>
  <c r="J41" i="3" s="1"/>
  <c r="W40" i="1"/>
  <c r="J40" i="3" s="1"/>
  <c r="W38" i="1"/>
  <c r="J38" i="3" s="1"/>
  <c r="W37" i="1"/>
  <c r="J37" i="3" s="1"/>
  <c r="W36" i="1"/>
  <c r="J36" i="3" s="1"/>
  <c r="W35" i="1"/>
  <c r="J35" i="3" s="1"/>
  <c r="W34" i="1"/>
  <c r="J34" i="3" s="1"/>
  <c r="W33" i="1"/>
  <c r="J33" i="3" s="1"/>
  <c r="W32" i="1"/>
  <c r="J32" i="3" s="1"/>
  <c r="W30" i="1"/>
  <c r="J30" i="3" s="1"/>
  <c r="W29" i="1"/>
  <c r="J29" i="3" s="1"/>
  <c r="W28" i="1"/>
  <c r="J28" i="3" s="1"/>
  <c r="W27" i="1"/>
  <c r="J27" i="3" s="1"/>
  <c r="W26" i="1"/>
  <c r="J26" i="3" s="1"/>
  <c r="W25" i="1"/>
  <c r="J25" i="3" s="1"/>
  <c r="W24" i="1"/>
  <c r="J24" i="3" s="1"/>
  <c r="W22" i="1"/>
  <c r="J22" i="3" s="1"/>
  <c r="W21" i="1"/>
  <c r="J21" i="3" s="1"/>
  <c r="W20" i="1"/>
  <c r="J20" i="3" s="1"/>
  <c r="W19" i="1"/>
  <c r="J19" i="3" s="1"/>
  <c r="W18" i="1"/>
  <c r="J18" i="3" s="1"/>
  <c r="W17" i="1"/>
  <c r="J17" i="3" s="1"/>
  <c r="W16" i="1"/>
  <c r="J16" i="3" s="1"/>
  <c r="W14" i="1"/>
  <c r="J14" i="3" s="1"/>
  <c r="W13" i="1"/>
  <c r="J13" i="3" s="1"/>
  <c r="W12" i="1"/>
  <c r="J12" i="3" s="1"/>
  <c r="W11" i="1"/>
  <c r="J11" i="3" s="1"/>
  <c r="W10" i="1"/>
  <c r="J10" i="3" s="1"/>
  <c r="W9" i="1"/>
  <c r="J9" i="3" s="1"/>
  <c r="K5" i="3" l="1"/>
  <c r="AW3" i="1"/>
  <c r="L7" i="3"/>
  <c r="L5" i="3" s="1"/>
  <c r="AJ3" i="1"/>
  <c r="W7" i="1"/>
  <c r="W3" i="1" l="1"/>
  <c r="J7" i="3"/>
  <c r="J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K4" authorId="0" shapeId="0" xr:uid="{3F1B3D13-0230-4A45-BEC0-428C112ABFC0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  <comment ref="AK4" authorId="0" shapeId="0" xr:uid="{A3940C34-37B4-481C-90E7-21CCE9A000C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Z585 Z578 Z581 Z582 Z583
 Dx  D -</t>
        </r>
      </text>
    </comment>
    <comment ref="AX5" authorId="0" shapeId="0" xr:uid="{2328FA0F-B91B-4B77-9278-EA2E1CFE9B87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T570</t>
        </r>
      </text>
    </comment>
    <comment ref="BK5" authorId="0" shapeId="0" xr:uid="{A484A822-401F-4C1D-A847-63A0D6C45CDC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T563</t>
        </r>
      </text>
    </comment>
    <comment ref="BX5" authorId="0" shapeId="0" xr:uid="{4D1CE1A0-BB52-4456-8B77-C0391851B1B3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T561</t>
        </r>
      </text>
    </comment>
    <comment ref="CK5" authorId="0" shapeId="0" xr:uid="{50F6E455-561C-4C8E-8714-64100B627C4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T560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22F76637-20BA-48D0-A04A-BF730828ACD2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Pinedo</author>
  </authors>
  <commentList>
    <comment ref="A1" authorId="0" shapeId="0" xr:uid="{051A701E-FF40-4BE5-98D4-D4CA99C6DFDA}">
      <text>
        <r>
          <rPr>
            <b/>
            <sz val="9"/>
            <color indexed="81"/>
            <rFont val="Tahoma"/>
            <family val="2"/>
          </rPr>
          <t>Jose Pinedo:</t>
        </r>
        <r>
          <rPr>
            <sz val="9"/>
            <color indexed="81"/>
            <rFont val="Tahoma"/>
            <family val="2"/>
          </rPr>
          <t xml:space="preserve">
*Z585 Z578 Z581 Z582 Z583
 Dx  D -  Lab G gestante</t>
        </r>
      </text>
    </comment>
  </commentList>
</comments>
</file>

<file path=xl/sharedStrings.xml><?xml version="1.0" encoding="utf-8"?>
<sst xmlns="http://schemas.openxmlformats.org/spreadsheetml/2006/main" count="7430" uniqueCount="683">
  <si>
    <t>Provincia</t>
  </si>
  <si>
    <t>Distrito</t>
  </si>
  <si>
    <t>Red</t>
  </si>
  <si>
    <t>MicroRed</t>
  </si>
  <si>
    <t>Renaes</t>
  </si>
  <si>
    <t>Cat</t>
  </si>
  <si>
    <t>MAYNAS</t>
  </si>
  <si>
    <t>PUNCHANA</t>
  </si>
  <si>
    <t>NO PERTENECE A NINGUNA RED</t>
  </si>
  <si>
    <t>NO PERTENECE A NINGUNA MICRORED</t>
  </si>
  <si>
    <t>III - 1</t>
  </si>
  <si>
    <t>HOSP.REGIONAL DE LORETO "Felipe Arriola Iglesias"</t>
  </si>
  <si>
    <t>IQUITOS</t>
  </si>
  <si>
    <t>II - 2</t>
  </si>
  <si>
    <t>HOSPITAL IQUITOS "Cesar Garayar Garcia"</t>
  </si>
  <si>
    <t>ALTO AMAZONAS</t>
  </si>
  <si>
    <t>YURIMAGUAS</t>
  </si>
  <si>
    <t>HOSP Santa Gema de Yurimaguas</t>
  </si>
  <si>
    <t>NAPO</t>
  </si>
  <si>
    <t>MAYNAS PERIFERIE</t>
  </si>
  <si>
    <t>SANTA CLOTILDE</t>
  </si>
  <si>
    <t>II - 1</t>
  </si>
  <si>
    <t>UCAYALI</t>
  </si>
  <si>
    <t>CONTAMANA</t>
  </si>
  <si>
    <t>HOSP CONTAMANA</t>
  </si>
  <si>
    <t>MAYNAS CIUDAD</t>
  </si>
  <si>
    <t>IQUITOS NORTE</t>
  </si>
  <si>
    <t xml:space="preserve">C.S. I-4 </t>
  </si>
  <si>
    <t>MORONACOCHA</t>
  </si>
  <si>
    <t>SC-SMA</t>
  </si>
  <si>
    <t xml:space="preserve">C.S. I-3 </t>
  </si>
  <si>
    <t>CENTRO DE SALUD MENTAL COMUNITARIO IQUITOS</t>
  </si>
  <si>
    <t>P.S. I-1</t>
  </si>
  <si>
    <t>MANACAMIRI</t>
  </si>
  <si>
    <t>SAN JOSE DE LUPUNA</t>
  </si>
  <si>
    <t>NUEVO LIBERTAD</t>
  </si>
  <si>
    <t>SANTA RITA DE NANAY</t>
  </si>
  <si>
    <t>TUPAC AMARU De Iquitos "Lic.Enf. Jenny Esther Carrasco"</t>
  </si>
  <si>
    <t>VARGAS GUERRA</t>
  </si>
  <si>
    <t>P.S. I-2</t>
  </si>
  <si>
    <t>PORVENIR de Iquitos</t>
  </si>
  <si>
    <t>ALTO NANAY</t>
  </si>
  <si>
    <t>SANTA MARIA DE NANAY</t>
  </si>
  <si>
    <t>SAMITO</t>
  </si>
  <si>
    <t>SAN ANTONIO DE PINTUYACU</t>
  </si>
  <si>
    <t>HOGAR PROTEGIDO DE IQUITOS</t>
  </si>
  <si>
    <t>DIAMANTE AZUL</t>
  </si>
  <si>
    <t>SAN JUAN BAUTISTA</t>
  </si>
  <si>
    <t>IQUITOS SUR</t>
  </si>
  <si>
    <t>SAN JUAN DE MIRAFLORES</t>
  </si>
  <si>
    <t>CENTRO DE SALUD MENTAL COMUNITARIO UKA YAKI TSA  WA</t>
  </si>
  <si>
    <t>CENTRO DE REFERENCIA DE INFECCIONE DE TRANSMISIÓN SEXUAL CERITS - SAN JUAN</t>
  </si>
  <si>
    <t>RUMOCOCHA</t>
  </si>
  <si>
    <t>MODELO</t>
  </si>
  <si>
    <t>PROGRESO De San Juan Bautista</t>
  </si>
  <si>
    <t xml:space="preserve">P.S. I-2  </t>
  </si>
  <si>
    <t>SANTO TOMAS de San Juan Bautista</t>
  </si>
  <si>
    <t>QUISTOCOCHA</t>
  </si>
  <si>
    <t xml:space="preserve">P.S. I-2 </t>
  </si>
  <si>
    <t>ZUNGAROCOCHA</t>
  </si>
  <si>
    <t>VARILLAL</t>
  </si>
  <si>
    <t>MORALILLO</t>
  </si>
  <si>
    <t>VILLA BUEN PASTOR</t>
  </si>
  <si>
    <t xml:space="preserve">LOS DELFINES </t>
  </si>
  <si>
    <t>PEÑA NEGRA</t>
  </si>
  <si>
    <t xml:space="preserve">SANTA CLARA DE NANAY </t>
  </si>
  <si>
    <t>SAN PABLO DE CUYANA</t>
  </si>
  <si>
    <t xml:space="preserve">PAUJIL </t>
  </si>
  <si>
    <t>CAHUIDE</t>
  </si>
  <si>
    <t>AMERICA de San Juan Bautista</t>
  </si>
  <si>
    <t>HOGAR PROTEGIDO DE BELEN</t>
  </si>
  <si>
    <t>BELEN</t>
  </si>
  <si>
    <t>CENTRO DE SALUD MENTAL COMUNITARIO CARDOZO</t>
  </si>
  <si>
    <t>6 DE OCTUBRE</t>
  </si>
  <si>
    <t>SOLEDAD De Villa Belen</t>
  </si>
  <si>
    <t>SAN ANTONIO - RIO ITAYA</t>
  </si>
  <si>
    <t>MUNICHS - RIO ITAYA</t>
  </si>
  <si>
    <t>BELEN de Villa Belen</t>
  </si>
  <si>
    <t>CABO PANTOJA - R. AMAZONAS</t>
  </si>
  <si>
    <t>LUPUNA</t>
  </si>
  <si>
    <t>GALLITO</t>
  </si>
  <si>
    <t>CANTA GALLO</t>
  </si>
  <si>
    <t>HOGAR PROTEGIDO DE SAN JUAN</t>
  </si>
  <si>
    <t xml:space="preserve">9 DE OCTUBRE </t>
  </si>
  <si>
    <t xml:space="preserve">CARDOZO </t>
  </si>
  <si>
    <t>BELLAVISTA NANAY</t>
  </si>
  <si>
    <t>PADRE COCHA</t>
  </si>
  <si>
    <t>BARRIO FLORIDO</t>
  </si>
  <si>
    <t>SANTA MARIA DEL OJEAL</t>
  </si>
  <si>
    <t>SANTA CLARA DEL OJEAL</t>
  </si>
  <si>
    <t>SARGENTO LORES</t>
  </si>
  <si>
    <t>PICURO YACU</t>
  </si>
  <si>
    <t>MASUSA</t>
  </si>
  <si>
    <t>CENTRO FUERTE</t>
  </si>
  <si>
    <t>PUNTO ALEGRE</t>
  </si>
  <si>
    <t>SAN ANTONIO de Iquitos</t>
  </si>
  <si>
    <t>CENTRO DE SALUD MENTAL COMUNITARIO PUNCHANA</t>
  </si>
  <si>
    <t xml:space="preserve">FERNANDO LORES </t>
  </si>
  <si>
    <t>HOGAR PROTEGIDO DE PUNCHANA</t>
  </si>
  <si>
    <t>1º. DE ENERO</t>
  </si>
  <si>
    <t>PUTUMAYO</t>
  </si>
  <si>
    <t>EL ESTRECHO</t>
  </si>
  <si>
    <t>LA FLORIDA</t>
  </si>
  <si>
    <t>SAN PEDRO DE TOTOYA</t>
  </si>
  <si>
    <t>FLOR DE AGOSTO</t>
  </si>
  <si>
    <t>ROSA PANDURO</t>
  </si>
  <si>
    <t>SAN FRANCISCO DE ERE</t>
  </si>
  <si>
    <t>SANTA MERCEDES</t>
  </si>
  <si>
    <t>YAGUAS</t>
  </si>
  <si>
    <t>REMANSO</t>
  </si>
  <si>
    <t>BETANIA</t>
  </si>
  <si>
    <t>El ALAMO</t>
  </si>
  <si>
    <t>HUAPAPA</t>
  </si>
  <si>
    <t>TENIENTE MANUEL CLAVERO</t>
  </si>
  <si>
    <t>SOPLIN VARGAS</t>
  </si>
  <si>
    <t>BELLAVISTA de Tnt. Manuel Clavero</t>
  </si>
  <si>
    <t>ANGUSILLA</t>
  </si>
  <si>
    <t>TRES FRONTERAS</t>
  </si>
  <si>
    <t>NUEVA ESPERANZA de Tent. Manuel Clavero</t>
  </si>
  <si>
    <t>NEGRO URCO</t>
  </si>
  <si>
    <t>TACSHA CURARAY (Sta. María)</t>
  </si>
  <si>
    <t>SAN LUIS DE TACSHA CURARAY</t>
  </si>
  <si>
    <t>RUMI TUNI</t>
  </si>
  <si>
    <t>SAN RAFAEL</t>
  </si>
  <si>
    <t>BUENA VISTA del Napo</t>
  </si>
  <si>
    <t>NUEVA LIBERTAD O TUTAPISHCO</t>
  </si>
  <si>
    <t>NUEVA VIDA DEL NAPO</t>
  </si>
  <si>
    <t>URBINA DEL NAPO</t>
  </si>
  <si>
    <t>TORRES CAUSANA</t>
  </si>
  <si>
    <t>CABO PANTOJA De Torres Causana</t>
  </si>
  <si>
    <t>TEMPESTAD</t>
  </si>
  <si>
    <t>ANGOTEROS</t>
  </si>
  <si>
    <t>CAMPO SERIO</t>
  </si>
  <si>
    <t>MAZAN</t>
  </si>
  <si>
    <t>C.S. I-3</t>
  </si>
  <si>
    <t>TAMANCO</t>
  </si>
  <si>
    <t>HUAMAN URCO</t>
  </si>
  <si>
    <t>MANGUA del Mazan</t>
  </si>
  <si>
    <t>SAN FRANCISCO DE BUEN PASO</t>
  </si>
  <si>
    <t>LIBERTAD - RIO MAZAN</t>
  </si>
  <si>
    <t>PUINAHUA BAJO NAPO</t>
  </si>
  <si>
    <t>URCOMIRAÑO</t>
  </si>
  <si>
    <t>INDIANA</t>
  </si>
  <si>
    <t>MANITI I ZONA</t>
  </si>
  <si>
    <t>SANTA CECILIA</t>
  </si>
  <si>
    <t>YANAYACU DE BOMBONAJE</t>
  </si>
  <si>
    <t>VAINILLA</t>
  </si>
  <si>
    <t>SINCHICUY</t>
  </si>
  <si>
    <t>SAN PEDRO DE MANATI</t>
  </si>
  <si>
    <t>LAS AMAZONAS</t>
  </si>
  <si>
    <t>YANASHI</t>
  </si>
  <si>
    <t>ORAN</t>
  </si>
  <si>
    <t>FRANCISCO DE ORELLANA</t>
  </si>
  <si>
    <t>SANTA MARIA DE MARUPA</t>
  </si>
  <si>
    <t>FERNANDO LORES</t>
  </si>
  <si>
    <t>TAMSHIYACU</t>
  </si>
  <si>
    <t>SAN SALVADOR DE OMAGUAS</t>
  </si>
  <si>
    <t>YACAPANA I ZONA</t>
  </si>
  <si>
    <t>SANTA ANA DE MUYUY</t>
  </si>
  <si>
    <t>DOS DE MAYO de Fernando Lores</t>
  </si>
  <si>
    <t>AUCAYO</t>
  </si>
  <si>
    <t>ESPERANZA TAHUAYO</t>
  </si>
  <si>
    <t>MANGUA de Fernando Lores</t>
  </si>
  <si>
    <t>NUEVO PROGRESO</t>
  </si>
  <si>
    <t>NUEVO VALENTIN</t>
  </si>
  <si>
    <t>SERAFIN FILOMENO</t>
  </si>
  <si>
    <t>PANGUANA II ZONA</t>
  </si>
  <si>
    <t>CONSTANCIA</t>
  </si>
  <si>
    <t>REQUENA</t>
  </si>
  <si>
    <t>YAQUERANA</t>
  </si>
  <si>
    <t>ANGAMOS</t>
  </si>
  <si>
    <t>BUENAS LOMAS</t>
  </si>
  <si>
    <t>MARISCAL RAMON CASTILLA</t>
  </si>
  <si>
    <t>RAMON CASTILLA</t>
  </si>
  <si>
    <t>CABALLO COCHA</t>
  </si>
  <si>
    <t>CABALLOCOCHA</t>
  </si>
  <si>
    <t>CHIMBOTE</t>
  </si>
  <si>
    <t>ISLA TIGRE</t>
  </si>
  <si>
    <t>CUSHILLOCOCHA</t>
  </si>
  <si>
    <t>SAN ANTONIO DE CACAO</t>
  </si>
  <si>
    <t>SAN PABLO</t>
  </si>
  <si>
    <t>SANTA ELENA DE IMAZA</t>
  </si>
  <si>
    <t>SAN ANTONIO - BAJO AMAZONAS</t>
  </si>
  <si>
    <t>SAN FELIPE</t>
  </si>
  <si>
    <t>SAN ISIDRO</t>
  </si>
  <si>
    <t>PEBAS</t>
  </si>
  <si>
    <t>PEVAS</t>
  </si>
  <si>
    <t xml:space="preserve">PEVAS </t>
  </si>
  <si>
    <t>HUANTA</t>
  </si>
  <si>
    <t>PUCAURQUILLO</t>
  </si>
  <si>
    <t>BRILLO NUEVO</t>
  </si>
  <si>
    <t>SAN FRANCISCO De Pevas</t>
  </si>
  <si>
    <t>NUEVO PEVAS</t>
  </si>
  <si>
    <t>SAN JOSE DE COCHIQUINAS</t>
  </si>
  <si>
    <t>BUEN JESUS DE PAZ</t>
  </si>
  <si>
    <t>YAVARI</t>
  </si>
  <si>
    <t>ISLANDIA</t>
  </si>
  <si>
    <t xml:space="preserve">ISLANDIA del Yavari </t>
  </si>
  <si>
    <t>BUEN SUCESO</t>
  </si>
  <si>
    <t>SANTA TERESA</t>
  </si>
  <si>
    <t>NUEVA ESPERANZA del Yavari</t>
  </si>
  <si>
    <t>SANTA ROSA De Ramon Castilla</t>
  </si>
  <si>
    <t>BELLAVISTA CALLARU</t>
  </si>
  <si>
    <t>PUERTO ALEGRIA de Ramon Castilla</t>
  </si>
  <si>
    <t>LORETO</t>
  </si>
  <si>
    <t>NAUTA</t>
  </si>
  <si>
    <t>SAN JOAQUIN DE OMAGUAS</t>
  </si>
  <si>
    <t>SAN REGIS</t>
  </si>
  <si>
    <t>SANTA FE</t>
  </si>
  <si>
    <t>GRAU</t>
  </si>
  <si>
    <t>SAN JUAN DE PURITANIA</t>
  </si>
  <si>
    <t>MIRAFLORES</t>
  </si>
  <si>
    <t>PALIZADA</t>
  </si>
  <si>
    <t>NUEVA YORK</t>
  </si>
  <si>
    <t>CANAAN DEL CHIRIYACU</t>
  </si>
  <si>
    <t>BAGAZAN DEL RIO MARAÑON</t>
  </si>
  <si>
    <t>SUCRE DEL RIO MARAÑON</t>
  </si>
  <si>
    <t>PARINARI</t>
  </si>
  <si>
    <t xml:space="preserve">SANTA. RITA DE CASTILLA </t>
  </si>
  <si>
    <t>SANTA ISABEL DE YUMBATURO</t>
  </si>
  <si>
    <t>SANTA ROSA DE LAGARTO</t>
  </si>
  <si>
    <t>SANTA RITA DE CASTILLA</t>
  </si>
  <si>
    <t>SAN JOSE DE SAMIRIA</t>
  </si>
  <si>
    <t>LEONCIO PRADO</t>
  </si>
  <si>
    <t>CENTRO DE SALUD MENTAL NAUTA</t>
  </si>
  <si>
    <t>ROCA FUERTE DE PARINARI</t>
  </si>
  <si>
    <t>TROMPETEROS</t>
  </si>
  <si>
    <t>VILLA TROMPETERO</t>
  </si>
  <si>
    <t>VILLA TROMPETEROS</t>
  </si>
  <si>
    <t>BELEN DE TROMPETEROS</t>
  </si>
  <si>
    <t>PUCACURO DE TROMPETEROS</t>
  </si>
  <si>
    <t>PAMPA HERMOSA DE TROMPETEROS</t>
  </si>
  <si>
    <t>NUEVA JERUSALEN</t>
  </si>
  <si>
    <t>PROVIDENCIA</t>
  </si>
  <si>
    <t>NUEVO PORVENIR</t>
  </si>
  <si>
    <t>SANTA ISABEL DE COPAL</t>
  </si>
  <si>
    <t>BOCA DEL COPA DEL RIO CORRIENTES</t>
  </si>
  <si>
    <t>NUEVO SAN MARTIN</t>
  </si>
  <si>
    <t>VALENCIA</t>
  </si>
  <si>
    <t>JOSE OLAYA DEL RIO CORRIENTES</t>
  </si>
  <si>
    <t>SAN JOSE DE NUEVA ESPERANZA</t>
  </si>
  <si>
    <t>URARINAS</t>
  </si>
  <si>
    <t>MAYPUCO</t>
  </si>
  <si>
    <t>REFORMA</t>
  </si>
  <si>
    <t>NUEVA ESPERANZA de Urarinas</t>
  </si>
  <si>
    <t>CONCORDIA</t>
  </si>
  <si>
    <t>ANGORA</t>
  </si>
  <si>
    <t>ALIANZA DEL URITUYACU -RIO MARAÑON</t>
  </si>
  <si>
    <t>SAN JOSE DE SARAMURO</t>
  </si>
  <si>
    <t>PIJUAYAL DEL CHAMBIRA</t>
  </si>
  <si>
    <t>SARAMURILLO</t>
  </si>
  <si>
    <t>TIGRE</t>
  </si>
  <si>
    <t>INTUTO</t>
  </si>
  <si>
    <t>LIBERTAD DEL TIGRE</t>
  </si>
  <si>
    <t>12 DE OCTUBRE</t>
  </si>
  <si>
    <t>PAICHE PLAYA</t>
  </si>
  <si>
    <t>PIURA</t>
  </si>
  <si>
    <t>HUACACHINA - RIO TIGRE</t>
  </si>
  <si>
    <t>SAN JUAN DE PAVAYACU</t>
  </si>
  <si>
    <t>VISTA ALEGRE DE EL ALTO TIGRE</t>
  </si>
  <si>
    <t>BELLAVISTA DEL RIO TIGRE</t>
  </si>
  <si>
    <t>BELEN DE RIO TIGRE</t>
  </si>
  <si>
    <t>MARSELLA</t>
  </si>
  <si>
    <t xml:space="preserve">C.S.  I-3 </t>
  </si>
  <si>
    <t>8 DE MAYO</t>
  </si>
  <si>
    <t>SANTA ROSA CHIA TIPISHCA</t>
  </si>
  <si>
    <t>CANAAN</t>
  </si>
  <si>
    <t>PROGRESO de Contamana</t>
  </si>
  <si>
    <t>HOLANDA</t>
  </si>
  <si>
    <t>TUMBES</t>
  </si>
  <si>
    <t>SAN PABLO DE SINUYA</t>
  </si>
  <si>
    <t>CENTRO DE SALUD MENTAL COMUNITARIO - CONTAMANA</t>
  </si>
  <si>
    <t>SANTA ROSA DEL PISQUI</t>
  </si>
  <si>
    <t>CANAAN DE TIPISHCA</t>
  </si>
  <si>
    <t>NUEVO OLAYA</t>
  </si>
  <si>
    <t>NUEVO EDEN</t>
  </si>
  <si>
    <t>CHARASMANA</t>
  </si>
  <si>
    <t>MANCO CAPAC</t>
  </si>
  <si>
    <t>SHETEVO</t>
  </si>
  <si>
    <t>NUEVO SUCRE</t>
  </si>
  <si>
    <t>LIBERTADOR</t>
  </si>
  <si>
    <t>SAN FRANCISCO DE ROMPEO</t>
  </si>
  <si>
    <t>PUESTO DE SALUD DEL CENTRO POBLADO SAN CARLOS</t>
  </si>
  <si>
    <t>VENCEDOR</t>
  </si>
  <si>
    <t>PAMPA HERMOSA</t>
  </si>
  <si>
    <t>PAMPA HERMOZA de Pampa Hermoza</t>
  </si>
  <si>
    <t>PACASHANAYA</t>
  </si>
  <si>
    <t>ORELLANA</t>
  </si>
  <si>
    <t>BELAUNDE TERRY</t>
  </si>
  <si>
    <t>ALTO PERILLO</t>
  </si>
  <si>
    <t>SANGAMAYO ALTO PAUYA</t>
  </si>
  <si>
    <t>PLAYA HERMOSA</t>
  </si>
  <si>
    <t>INAHUAYA</t>
  </si>
  <si>
    <t>JOSE OLAYA DE INAHUAYA</t>
  </si>
  <si>
    <t>TRES UNIDOS DEL RIO PISQUI</t>
  </si>
  <si>
    <t>SARAYACU</t>
  </si>
  <si>
    <t>C.S. I-4</t>
  </si>
  <si>
    <t>JUANCITO De Sarayacu</t>
  </si>
  <si>
    <t>PEDRERA</t>
  </si>
  <si>
    <t>MONTE BELLO</t>
  </si>
  <si>
    <t>MAHUIZO</t>
  </si>
  <si>
    <t>HUAÑUNA</t>
  </si>
  <si>
    <t>PUERTO ENRIQUE</t>
  </si>
  <si>
    <t>BOLIVAR DE SARAYACU</t>
  </si>
  <si>
    <t>CASERIO DE SARAYACU</t>
  </si>
  <si>
    <t>SAMAN</t>
  </si>
  <si>
    <t>PUCAPANGA</t>
  </si>
  <si>
    <t>TIERRA BLANCA Juber Sandoval Briones</t>
  </si>
  <si>
    <t>MIGUEL GRAU</t>
  </si>
  <si>
    <t>NUEVO DOS DE MAYO</t>
  </si>
  <si>
    <t>DOS DE MAYO De Sarayacu</t>
  </si>
  <si>
    <t>TRES UNIDOS</t>
  </si>
  <si>
    <t>PADRE MARQUEZ</t>
  </si>
  <si>
    <t xml:space="preserve">TIRUNTAN </t>
  </si>
  <si>
    <t xml:space="preserve">ROHABOYA MESTIZO </t>
  </si>
  <si>
    <t>ROHABOYA NATIVA</t>
  </si>
  <si>
    <t>PAHOYAN</t>
  </si>
  <si>
    <t>MARISCAL CASTILLA De Padre Marquez</t>
  </si>
  <si>
    <t>ALFONSO UGARTE</t>
  </si>
  <si>
    <t>NUEVA GALILEA</t>
  </si>
  <si>
    <t>SANTA ANA</t>
  </si>
  <si>
    <t>HUARMI ISLA</t>
  </si>
  <si>
    <t>GALICIA</t>
  </si>
  <si>
    <t>CAROCURAHUAYTE</t>
  </si>
  <si>
    <t>JENARO HERRERA</t>
  </si>
  <si>
    <t>GENARO HERRERA</t>
  </si>
  <si>
    <t>SAQUENA</t>
  </si>
  <si>
    <t>YUCURUCHI</t>
  </si>
  <si>
    <t>SAPUENA</t>
  </si>
  <si>
    <t>BAGAZAN De Sapuena</t>
  </si>
  <si>
    <t>EL SOL</t>
  </si>
  <si>
    <t>MAQUIA</t>
  </si>
  <si>
    <t>SAN ROQUE De Maquia</t>
  </si>
  <si>
    <t>NUEVO JUNIN</t>
  </si>
  <si>
    <t>PIURI  ISLA</t>
  </si>
  <si>
    <t>NUEVO SAN JOSE</t>
  </si>
  <si>
    <t>CARACHAMA</t>
  </si>
  <si>
    <t>ALTO TAPICHE</t>
  </si>
  <si>
    <t xml:space="preserve">SANTA ELENA </t>
  </si>
  <si>
    <t>TAPICHE</t>
  </si>
  <si>
    <t>SAN PEDRO</t>
  </si>
  <si>
    <t>FATIMA</t>
  </si>
  <si>
    <t>SAN ANTONIO DE FORTALEZA</t>
  </si>
  <si>
    <t>SOPLIN</t>
  </si>
  <si>
    <t>CURINGA</t>
  </si>
  <si>
    <t>CAPANAHUA</t>
  </si>
  <si>
    <t>PUINAHUA</t>
  </si>
  <si>
    <t>BRETAÑA</t>
  </si>
  <si>
    <t>SAN CARLOS</t>
  </si>
  <si>
    <t>HUACRACHIRO</t>
  </si>
  <si>
    <t>BOLIVAR DEL MAQUIA</t>
  </si>
  <si>
    <t>NUEVO LIBERAL</t>
  </si>
  <si>
    <t>OBRERO</t>
  </si>
  <si>
    <t>VICTORIA</t>
  </si>
  <si>
    <t>EMILIO SAN MARTIN</t>
  </si>
  <si>
    <t>SAN MARTIN CAPELO</t>
  </si>
  <si>
    <t>TAMANCO VIEJO</t>
  </si>
  <si>
    <t>SINTICO</t>
  </si>
  <si>
    <t xml:space="preserve">IBERIA </t>
  </si>
  <si>
    <t>LAGO SAN MARCOS</t>
  </si>
  <si>
    <t>CAPELO</t>
  </si>
  <si>
    <t xml:space="preserve">FLOR DE PUNGA </t>
  </si>
  <si>
    <t>HUATAPI</t>
  </si>
  <si>
    <t>AGUAMIRO (EJE DE M.R.)</t>
  </si>
  <si>
    <t>NATIVIDAD</t>
  </si>
  <si>
    <t>CENTRO DE SALUD MENTAL COMUNITARIO YURIMAGUAS</t>
  </si>
  <si>
    <t>SAMU YURIMAGUAS</t>
  </si>
  <si>
    <t>VILLA HERMOSA DE YURIMAGUAS</t>
  </si>
  <si>
    <t>PROVIDENCIA DE Yurimaguas</t>
  </si>
  <si>
    <t>SANTA MARIA DEL BAJO HUALLAGA</t>
  </si>
  <si>
    <t>NUEVA ERA</t>
  </si>
  <si>
    <t>ZAPOTE</t>
  </si>
  <si>
    <t>JEBERILLOS</t>
  </si>
  <si>
    <t>DOS DE MAYO De Yurimaguas</t>
  </si>
  <si>
    <t>VISTA ALEGRE De Yurimaguas</t>
  </si>
  <si>
    <t>PUERTO ARTURO</t>
  </si>
  <si>
    <t>SANTA ISABEL</t>
  </si>
  <si>
    <t>SAN JUAN DE ZAPOTE</t>
  </si>
  <si>
    <t>INDEPENDENCIA DEL SHANUSI</t>
  </si>
  <si>
    <t>CARRETERA KM. 1.5 (EJE DE M.R.)</t>
  </si>
  <si>
    <t>AA.HH. 30 DE AGOSTO KM.17</t>
  </si>
  <si>
    <t xml:space="preserve">P.S. I-3 </t>
  </si>
  <si>
    <t>INDEPENDENCIA</t>
  </si>
  <si>
    <t>TUPAC AMARU De Yurimaguas</t>
  </si>
  <si>
    <t>MUNICHIS De Yurimaguas(EJE DE M.R)</t>
  </si>
  <si>
    <t>VARADERILLO</t>
  </si>
  <si>
    <t>ACHUAL LIMON</t>
  </si>
  <si>
    <t>SANTA LUCIA</t>
  </si>
  <si>
    <t>SAN ROQUE DE YURIMAGUAS</t>
  </si>
  <si>
    <t>BALSAPUERTO</t>
  </si>
  <si>
    <t>NUEVO ARICA De Balsapuerto</t>
  </si>
  <si>
    <t>SAN JUAN de Balsapuerto</t>
  </si>
  <si>
    <t>PUERTO PORVENIR</t>
  </si>
  <si>
    <t>TRES UNIDOS DE BALSAPUERTO</t>
  </si>
  <si>
    <t>LA LOMA (EJE DE M.R.)</t>
  </si>
  <si>
    <t>CHIRAPA</t>
  </si>
  <si>
    <t>SAN PEDRO DE ZAPOTE</t>
  </si>
  <si>
    <t>ALTO MOHENA</t>
  </si>
  <si>
    <t>PAMPA HERMOZA de Yurimaguas (EJE M.R.)</t>
  </si>
  <si>
    <t>GRAU (KM. 40)</t>
  </si>
  <si>
    <t>SANTO TOMAS De Yurimaguas</t>
  </si>
  <si>
    <t>SAN JUAN DE PAMPLONA</t>
  </si>
  <si>
    <t>SAN FRANCISCO PAMPAYACU</t>
  </si>
  <si>
    <t>COTOYACU</t>
  </si>
  <si>
    <t>PUERTO PERU</t>
  </si>
  <si>
    <t>ROCA FUERTE</t>
  </si>
  <si>
    <t>JEBEROS</t>
  </si>
  <si>
    <t>VISTA ALEGRE DE JEBEROS</t>
  </si>
  <si>
    <t>LUZ DEL ORIENTE</t>
  </si>
  <si>
    <t>NUEVO HORIZONTE DE YURIMAGUAS</t>
  </si>
  <si>
    <t>NUEVO PIJUAYAL DE YURIMAGUAS</t>
  </si>
  <si>
    <t>LA UNION DE ZAPOTE DE YURIMAGUAS</t>
  </si>
  <si>
    <t>LABORATORIO DE REFERENCIA DE SALUD-ALTO AMAZONAS</t>
  </si>
  <si>
    <t>TENIENTE CESAR LOPEZ ROJAS</t>
  </si>
  <si>
    <t>SHUCUSHYACU</t>
  </si>
  <si>
    <t>SONAPI</t>
  </si>
  <si>
    <t>JORGE CHAVEZ</t>
  </si>
  <si>
    <t>CUIPARI</t>
  </si>
  <si>
    <t>LIBERTAD DE CUIPARILLO</t>
  </si>
  <si>
    <t>SAN MIGUEL DE TENIENTE CESAR LOPEZ ROJAS</t>
  </si>
  <si>
    <t xml:space="preserve">GLORIA </t>
  </si>
  <si>
    <t>NUEVO PAPAPLAYA</t>
  </si>
  <si>
    <t>BALSAPUERTO (EJE M.R.)</t>
  </si>
  <si>
    <t>NUEVA ESPERANZA de Balsapuerto</t>
  </si>
  <si>
    <t>SAN GABRIEL DE VARADERO (EJE M.R.)</t>
  </si>
  <si>
    <t>SAN ANTONIO DE YANAYACU</t>
  </si>
  <si>
    <t>VISTA ALEGRE De Balsapuerto</t>
  </si>
  <si>
    <t>NUEVA VIDA</t>
  </si>
  <si>
    <t>PANAM</t>
  </si>
  <si>
    <t>CENTRO AMERICA</t>
  </si>
  <si>
    <t>PROGRESO De Balsapuerto</t>
  </si>
  <si>
    <t>SOLEDAD De Balsapuerto</t>
  </si>
  <si>
    <t>FRAY MARTIN</t>
  </si>
  <si>
    <t>PUCALPILLO</t>
  </si>
  <si>
    <t>ANTIOQUIA DE BALSAPUERTO</t>
  </si>
  <si>
    <t>SAN MIGUEL DE YANAYACU</t>
  </si>
  <si>
    <t>LIBERTAD DE BALSAPUERTO</t>
  </si>
  <si>
    <t>SANTA CRUZ</t>
  </si>
  <si>
    <t xml:space="preserve">SANTA CRUZ </t>
  </si>
  <si>
    <t>SAN ANTONI DE SHISHINAHUA DE SANTA CRUZ</t>
  </si>
  <si>
    <t>LAGO NARANJAL</t>
  </si>
  <si>
    <t>ACHUAL TIPISHCA</t>
  </si>
  <si>
    <t>UNION CAMPESINA</t>
  </si>
  <si>
    <t>PROGRESO DE SANTA CRUZ</t>
  </si>
  <si>
    <t>NUEVO TRIUNFO</t>
  </si>
  <si>
    <t>HUATAPI DEL RIO HUALLAGA</t>
  </si>
  <si>
    <t>SANTA GEMA DE YURIMAGUAS</t>
  </si>
  <si>
    <t>SELVA ALEGRE DE SANTA CRUZ</t>
  </si>
  <si>
    <t>LAGUNAS</t>
  </si>
  <si>
    <t>PUCACURO de Lagunas</t>
  </si>
  <si>
    <t>ARAHUANTE</t>
  </si>
  <si>
    <t>BARRIO CENTRAL</t>
  </si>
  <si>
    <t>NUEVO MUNDO</t>
  </si>
  <si>
    <t>HUANCAYO</t>
  </si>
  <si>
    <t>TAMARATE</t>
  </si>
  <si>
    <t>PUERTO VICTORIA</t>
  </si>
  <si>
    <t>NUEVO ARICA</t>
  </si>
  <si>
    <t>SEIS DE JULIO</t>
  </si>
  <si>
    <t>NUEVA UNION DE LAGUNAS</t>
  </si>
  <si>
    <t xml:space="preserve">JEBEROS </t>
  </si>
  <si>
    <t>BELLAVISTA de Jeberos</t>
  </si>
  <si>
    <t>MONTE CRISTO</t>
  </si>
  <si>
    <t>SAN FRANCISCO DE ALGODONAL DE JEBEROS</t>
  </si>
  <si>
    <t>BETHEL DE JEBEROS</t>
  </si>
  <si>
    <t>DATEM DEL MARAÑON</t>
  </si>
  <si>
    <t>MANSERICHE</t>
  </si>
  <si>
    <t xml:space="preserve">SARAMIRIZA </t>
  </si>
  <si>
    <t>BORJA</t>
  </si>
  <si>
    <t>FELIX FLORES</t>
  </si>
  <si>
    <t>SACHA PAPA</t>
  </si>
  <si>
    <t>ATAHUALPA</t>
  </si>
  <si>
    <t>SAN JUAN DEL MARAÑON</t>
  </si>
  <si>
    <t>SINCHI ROCA</t>
  </si>
  <si>
    <t>NUEVO JERUSALEN</t>
  </si>
  <si>
    <t>CHAPIS</t>
  </si>
  <si>
    <t>NUEVO ALEGRIA</t>
  </si>
  <si>
    <t>AJACHIM</t>
  </si>
  <si>
    <t>SANTA ROSA DE SARAMIRIZA</t>
  </si>
  <si>
    <t>PALESTINA</t>
  </si>
  <si>
    <t>BARRANCA</t>
  </si>
  <si>
    <t>SAN LORENZO</t>
  </si>
  <si>
    <t>CENTRO DE SALUD MENTAL COMUNITARIO INTERCULTURAL DATEM DEL MARAÑON</t>
  </si>
  <si>
    <t>LIBERTAD de Barranca</t>
  </si>
  <si>
    <t>INDUSTRIAL</t>
  </si>
  <si>
    <t>TIGRE PLAYA</t>
  </si>
  <si>
    <t>BUENA VISTA De Barranca</t>
  </si>
  <si>
    <t>PORVENIR de Barranca</t>
  </si>
  <si>
    <t>CAHUAPANAS</t>
  </si>
  <si>
    <t>SAN ANTONIO de Cahuapanas</t>
  </si>
  <si>
    <t>CHARUPA</t>
  </si>
  <si>
    <t>PORVENIR de Papayacu</t>
  </si>
  <si>
    <t xml:space="preserve">SANTA. MARIA DE CAHUAPANAS </t>
  </si>
  <si>
    <t>KAUPAN</t>
  </si>
  <si>
    <t>BARRANQUITA DE CAHUAPANAS</t>
  </si>
  <si>
    <t>SAN MIGUEL</t>
  </si>
  <si>
    <t>PALMICHE</t>
  </si>
  <si>
    <t>SAN RAMON DE SINAR</t>
  </si>
  <si>
    <t>PASTAZA</t>
  </si>
  <si>
    <t>ULLPAYACU</t>
  </si>
  <si>
    <t>TRUENO COCHA</t>
  </si>
  <si>
    <t>CHUINTAR</t>
  </si>
  <si>
    <t>NUEVO PROGRESO - HUITUYACU</t>
  </si>
  <si>
    <t>NUEVA YARINA Tsanchi Simon Kamarampi</t>
  </si>
  <si>
    <t>DOMINGO COCHA - Rimachi</t>
  </si>
  <si>
    <t>UWIJINT</t>
  </si>
  <si>
    <t>BARRANQUILLO CHAPURI</t>
  </si>
  <si>
    <t>MUSHACARUSHA</t>
  </si>
  <si>
    <t>PUERTO REQUENA</t>
  </si>
  <si>
    <t>NUEVO LIMON COCHA</t>
  </si>
  <si>
    <t>PUERTO PIRUMBA</t>
  </si>
  <si>
    <t>ANDOAS</t>
  </si>
  <si>
    <t>ALIANZA CRISTIANA</t>
  </si>
  <si>
    <t>TZEKUNZA</t>
  </si>
  <si>
    <t>WASHIENTZA</t>
  </si>
  <si>
    <t>NUEVO ANDOAS</t>
  </si>
  <si>
    <t>ANDOAS VIEJO</t>
  </si>
  <si>
    <t>PUERTO PIJUAYAL-RIO HUITOYACU</t>
  </si>
  <si>
    <t>SABALOYACU</t>
  </si>
  <si>
    <t>LOBOYACU</t>
  </si>
  <si>
    <t>KUYUNTZA DEL MANCHARI</t>
  </si>
  <si>
    <t>MORONA</t>
  </si>
  <si>
    <t>PUERTO AMERICA De Morona</t>
  </si>
  <si>
    <t>PUERTO ALEGRIA de Morona</t>
  </si>
  <si>
    <t>PIJUAYAL</t>
  </si>
  <si>
    <t>CABALLITO</t>
  </si>
  <si>
    <t>SAN JUAN de Morona</t>
  </si>
  <si>
    <t>PANINTZA</t>
  </si>
  <si>
    <t>SHINGUITO</t>
  </si>
  <si>
    <t>INCA ROCA</t>
  </si>
  <si>
    <t>SHOROYA NUEVO</t>
  </si>
  <si>
    <t>YANKUNTICH</t>
  </si>
  <si>
    <t>NUEVO PROGRESO DEL DATEM</t>
  </si>
  <si>
    <t>UNANCHAY-RIO MORONA</t>
  </si>
  <si>
    <t>TUCUNARE</t>
  </si>
  <si>
    <t>ARICA VIEJO</t>
  </si>
  <si>
    <t>I-2</t>
  </si>
  <si>
    <t>ESSALUD</t>
  </si>
  <si>
    <t>PRIVADO</t>
  </si>
  <si>
    <t>NAVAL</t>
  </si>
  <si>
    <t>Establecimientos</t>
  </si>
  <si>
    <t>VILLA DEL PARANAPURA</t>
  </si>
  <si>
    <t>LAGO SANANGO</t>
  </si>
  <si>
    <t>DIAMANTE AZUL - RIO NAPO</t>
  </si>
  <si>
    <t>LAS PALMERAS DE YURIMAGUAS</t>
  </si>
  <si>
    <t>Menor de 12 años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</si>
  <si>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</si>
  <si>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</si>
  <si>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</si>
  <si>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</si>
  <si>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</si>
  <si>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</si>
  <si>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</si>
  <si>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</si>
  <si>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</si>
  <si>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</si>
  <si>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</si>
  <si>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</si>
  <si>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Avance</t>
  </si>
  <si>
    <t>PERSONAS EXPUESTAS A METALES PESADOS</t>
  </si>
  <si>
    <t>RED</t>
  </si>
  <si>
    <t>Meta</t>
  </si>
  <si>
    <t>Gestantes</t>
  </si>
  <si>
    <t xml:space="preserve"> 12 a mas años
 ( excepcion Gestantes )</t>
  </si>
  <si>
    <t>SAN PEDRO DE TIPISHCA</t>
  </si>
  <si>
    <t>NINA RUMI - RIO NANAY</t>
  </si>
  <si>
    <t>BARRIO VIRGEN DE GUADALUPE DE VILLA LAGUNAS</t>
  </si>
  <si>
    <t>Arsenico y sus compuestos</t>
  </si>
  <si>
    <t>EFECTOS TOXICOS DE METALES</t>
  </si>
  <si>
    <t>Cadmio y sus compuestos</t>
  </si>
  <si>
    <t>Mercurio y sus compuestos</t>
  </si>
  <si>
    <t>Plomo y sus compuestos</t>
  </si>
  <si>
    <t>CUNINICO</t>
  </si>
  <si>
    <t>Menor_12</t>
  </si>
  <si>
    <t>Gestante</t>
  </si>
  <si>
    <t>12a_mas</t>
  </si>
  <si>
    <t>Arsenico</t>
  </si>
  <si>
    <t>Cadmio</t>
  </si>
  <si>
    <t>Mercurio</t>
  </si>
  <si>
    <t>Plomo</t>
  </si>
  <si>
    <t>PERSONA EXPUESTA</t>
  </si>
  <si>
    <t>CC.NN. OBISPO DE IRAZOLA</t>
  </si>
  <si>
    <t>CENTRO POBLADO PUERTO PRADO</t>
  </si>
  <si>
    <t>LA CUMBRE</t>
  </si>
  <si>
    <t>TUPAC AMARU</t>
  </si>
  <si>
    <t>ANTIOQUIA</t>
  </si>
  <si>
    <t>PUERTO ESPERANZA</t>
  </si>
  <si>
    <t>SANTA SILVIA</t>
  </si>
  <si>
    <t>SAN JOSE DEL SHISHINAHUA DE SANTA CRUZ</t>
  </si>
  <si>
    <t>SAN JUAN DE PALOMETAYACU DE BALSAPUERTO</t>
  </si>
  <si>
    <t>.</t>
  </si>
  <si>
    <t>SAN FERNANDO</t>
  </si>
  <si>
    <t>NUEVA ALIANZA - RIO CHAMBIRA</t>
  </si>
  <si>
    <t>LA PETROLERA</t>
  </si>
  <si>
    <t>PUERTO ALEGRE DE LAGUNAS</t>
  </si>
  <si>
    <t>UNION ZANCUDO DE LAGUNAS</t>
  </si>
  <si>
    <t>NUEVO SAN LORENZO</t>
  </si>
  <si>
    <t>NUEVO UNIÓN DEL CHAMBIRA</t>
  </si>
  <si>
    <t>SANTA ROSA DEL PATOYACU DEL CHAMBIRA</t>
  </si>
  <si>
    <t>NUEVO HORIZONTE DEL PUCAYACU DEL CHAMIRA</t>
  </si>
  <si>
    <t>CENTRO ESPECIALIZADO DEL ADOLECENTE</t>
  </si>
  <si>
    <t>I-1</t>
  </si>
  <si>
    <t xml:space="preserve">SOLEDAD </t>
  </si>
  <si>
    <t>SIWIN</t>
  </si>
  <si>
    <t>SAN JUAN DE LAGUNILLAS</t>
  </si>
  <si>
    <t> NACIENTE DEL AMAZONAS</t>
  </si>
  <si>
    <t>UNIDAD EJECUTORA</t>
  </si>
  <si>
    <t>UE</t>
  </si>
  <si>
    <t>HOSPITAL REGIONAL LORETO</t>
  </si>
  <si>
    <t>HOSPITAL DE APOYO IQUITOS</t>
  </si>
  <si>
    <t>HOSPITAL SANTA GEMA DE YURIMAGUAS</t>
  </si>
  <si>
    <t>SALUD LORETO</t>
  </si>
  <si>
    <t>UCAYALI-CONTAMANA</t>
  </si>
  <si>
    <t>LORETO - NAUTA</t>
  </si>
  <si>
    <t>Codigo UE</t>
  </si>
  <si>
    <t>Codigo</t>
  </si>
  <si>
    <t>Unidad Ejecutora</t>
  </si>
  <si>
    <t>TRIMESTRE I</t>
  </si>
  <si>
    <t>TRIMESTRE II</t>
  </si>
  <si>
    <t>TRIMESTRE III</t>
  </si>
  <si>
    <t>TRIMESTRE IV</t>
  </si>
  <si>
    <t>REGION LORETO</t>
  </si>
  <si>
    <t>Meta Menor_12</t>
  </si>
  <si>
    <t>Meta Gestante</t>
  </si>
  <si>
    <t>Avance Menor_12</t>
  </si>
  <si>
    <t>Avance Gestante</t>
  </si>
  <si>
    <t>% Avance al I Trimestre</t>
  </si>
  <si>
    <t>GESTANTE</t>
  </si>
  <si>
    <t>TOTAL</t>
  </si>
  <si>
    <t>Total general</t>
  </si>
  <si>
    <t xml:space="preserve"> 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</si>
  <si>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</si>
  <si>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</si>
  <si>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</si>
  <si>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</si>
  <si>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</si>
  <si>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</si>
  <si>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</si>
  <si>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 xml:space="preserve"> Set</t>
  </si>
  <si>
    <t xml:space="preserve"> Oct</t>
  </si>
  <si>
    <t xml:space="preserve"> Nov</t>
  </si>
  <si>
    <t xml:space="preserve"> Dic</t>
  </si>
  <si>
    <t>Personas Menor de 12 años Expuestas  a Metales Pesados</t>
  </si>
  <si>
    <t>Red/Establecimientos</t>
  </si>
  <si>
    <t>Red / Establecimeintos</t>
  </si>
  <si>
    <t>Gestantes Expuestas  a Metales Pesados</t>
  </si>
  <si>
    <t xml:space="preserve">Fuente Hisminsa </t>
  </si>
  <si>
    <t>INDICADORES DE METALES PESADOS 2026</t>
  </si>
  <si>
    <t>SAN ROQUE DEL UCAYALI</t>
  </si>
  <si>
    <t>YABUYANOS</t>
  </si>
  <si>
    <t>BOCA DE CATALINA</t>
  </si>
  <si>
    <t>MICRORED</t>
  </si>
  <si>
    <t>PROVINCIA</t>
  </si>
  <si>
    <t>DISTRITO</t>
  </si>
  <si>
    <t>IPRESS/ATENC</t>
  </si>
  <si>
    <t>META 80% del total afiliados</t>
  </si>
  <si>
    <t xml:space="preserve"> GESTANTE</t>
  </si>
  <si>
    <t>NIÑO&lt; 12años</t>
  </si>
  <si>
    <t>RED MAYNAS CIUDAD</t>
  </si>
  <si>
    <t>MR. IQUITOS NORTE</t>
  </si>
  <si>
    <t>C.S. I-3 SANTA MARIA DE NANAY</t>
  </si>
  <si>
    <t>P.S. 1 DIAMANTE AZUL</t>
  </si>
  <si>
    <t>P.S. I-1 SAN ANTONIO DE PINTUYACU</t>
  </si>
  <si>
    <t>RED MAYNAS PERIFERIE</t>
  </si>
  <si>
    <t>MR. SANTA CLOTILDE</t>
  </si>
  <si>
    <t>HOSPITAL II-1 SANTA CLOTILDE</t>
  </si>
  <si>
    <t>P.S. I-2 SAN RAFAEL</t>
  </si>
  <si>
    <t>PUESTO DE SALUD I-1 DIAMANTE AZUL - RIO NAPO</t>
  </si>
  <si>
    <t>PUESTO DE SALUD I-1 URBINA</t>
  </si>
  <si>
    <t>RUMI TUMI</t>
  </si>
  <si>
    <t>TACSHA CURARAY</t>
  </si>
  <si>
    <t>P.S. I-2 MCABO PANTOJA DE TORRES CAUSANA</t>
  </si>
  <si>
    <t>RED REQUENA</t>
  </si>
  <si>
    <t>MR. BRETAÑA</t>
  </si>
  <si>
    <t>CENTRO DE SALUD I-3 BRETAÑA</t>
  </si>
  <si>
    <t>PS I-1 MANCO CAPAC</t>
  </si>
  <si>
    <t>TOTAL META FISICA</t>
  </si>
  <si>
    <t>P.S. I-1 BUENA VISTA DEL NAPO</t>
  </si>
  <si>
    <t>P.S. I-1 NUEVA LIBERTAD O TUTAPISHCO</t>
  </si>
  <si>
    <t>P-S I.1 NUEVA VIDA DEL NAPO</t>
  </si>
  <si>
    <t>SAN CARLOS DEL PUINAHUA</t>
  </si>
  <si>
    <t>senelimino 1213</t>
  </si>
  <si>
    <t>Ipress</t>
  </si>
  <si>
    <t>P.S. I-2 CABO PANTOJA DE TORRES CAUSANA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</si>
</sst>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7"/>
      <color indexed="8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7"/>
      <name val="Arial"/>
      <family val="2"/>
    </font>
    <font>
      <sz val="7"/>
      <color rgb="FFFF0000"/>
      <name val="Calibri"/>
      <family val="2"/>
      <scheme val="minor"/>
    </font>
    <font>
      <sz val="7"/>
      <color theme="6"/>
      <name val="Calibri"/>
      <family val="2"/>
      <scheme val="minor"/>
    </font>
    <font>
      <sz val="7"/>
      <color theme="9" tint="-0.249977111117893"/>
      <name val="Calibri"/>
      <family val="2"/>
      <scheme val="minor"/>
    </font>
    <font>
      <sz val="7"/>
      <color rgb="FF00B0F0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Arial"/>
      <family val="2"/>
    </font>
    <font>
      <sz val="6"/>
      <name val="Arial"/>
      <family val="2"/>
    </font>
    <font>
      <sz val="6"/>
      <color indexed="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6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249977111117893"/>
        <bgColor theme="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4" tint="0.59996337778862885"/>
      </left>
      <right style="medium">
        <color theme="4" tint="0.59996337778862885"/>
      </right>
      <top style="medium">
        <color theme="4" tint="0.59996337778862885"/>
      </top>
      <bottom/>
      <diagonal/>
    </border>
    <border>
      <left style="medium">
        <color theme="4" tint="0.59996337778862885"/>
      </left>
      <right style="medium">
        <color theme="4" tint="0.59996337778862885"/>
      </right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theme="4" tint="0.59996337778862885"/>
      </left>
      <right style="medium">
        <color theme="4" tint="0.59996337778862885"/>
      </right>
      <top/>
      <bottom style="medium">
        <color theme="4" tint="0.59996337778862885"/>
      </bottom>
      <diagonal/>
    </border>
    <border>
      <left style="medium">
        <color theme="4" tint="0.59996337778862885"/>
      </left>
      <right style="medium">
        <color theme="4" tint="0.5999633777886288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0" fillId="0" borderId="5" xfId="0" applyFont="1" applyBorder="1"/>
    <xf numFmtId="0" fontId="10" fillId="0" borderId="9" xfId="0" applyFont="1" applyBorder="1"/>
    <xf numFmtId="0" fontId="10" fillId="0" borderId="13" xfId="0" applyFont="1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5" fillId="0" borderId="8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2" borderId="1" xfId="1" applyFont="1" applyFill="1" applyBorder="1" applyAlignment="1">
      <alignment horizontal="center" wrapText="1" shrinkToFit="1"/>
    </xf>
    <xf numFmtId="0" fontId="2" fillId="2" borderId="16" xfId="1" applyFont="1" applyFill="1" applyBorder="1" applyAlignment="1">
      <alignment horizontal="center" wrapText="1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" fontId="5" fillId="3" borderId="11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/>
    </xf>
    <xf numFmtId="1" fontId="5" fillId="3" borderId="12" xfId="1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/>
    </xf>
    <xf numFmtId="0" fontId="18" fillId="0" borderId="0" xfId="0" applyFont="1"/>
    <xf numFmtId="0" fontId="19" fillId="3" borderId="0" xfId="1" applyFont="1" applyFill="1" applyAlignment="1">
      <alignment horizontal="center" vertical="center"/>
    </xf>
    <xf numFmtId="0" fontId="19" fillId="3" borderId="0" xfId="1" applyFont="1" applyFill="1" applyAlignment="1">
      <alignment horizontal="left" vertical="center"/>
    </xf>
    <xf numFmtId="0" fontId="19" fillId="3" borderId="0" xfId="1" applyFont="1" applyFill="1" applyAlignment="1">
      <alignment vertical="center"/>
    </xf>
    <xf numFmtId="0" fontId="19" fillId="3" borderId="0" xfId="1" applyFont="1" applyFill="1" applyAlignment="1">
      <alignment vertical="center" wrapText="1"/>
    </xf>
    <xf numFmtId="0" fontId="19" fillId="3" borderId="0" xfId="0" applyFont="1" applyFill="1"/>
    <xf numFmtId="0" fontId="10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2" fillId="6" borderId="3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1" fontId="10" fillId="0" borderId="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0" fontId="18" fillId="9" borderId="0" xfId="0" applyFont="1" applyFill="1"/>
    <xf numFmtId="0" fontId="19" fillId="9" borderId="0" xfId="1" applyFont="1" applyFill="1" applyAlignment="1">
      <alignment horizontal="center" vertical="center"/>
    </xf>
    <xf numFmtId="0" fontId="19" fillId="9" borderId="0" xfId="1" applyFont="1" applyFill="1" applyAlignment="1">
      <alignment vertical="center"/>
    </xf>
    <xf numFmtId="1" fontId="20" fillId="3" borderId="0" xfId="1" applyNumberFormat="1" applyFont="1" applyFill="1" applyAlignment="1">
      <alignment horizontal="center" vertical="center"/>
    </xf>
    <xf numFmtId="1" fontId="19" fillId="3" borderId="0" xfId="2" applyNumberFormat="1" applyFont="1" applyFill="1" applyAlignment="1">
      <alignment horizontal="center" vertical="center"/>
    </xf>
    <xf numFmtId="1" fontId="19" fillId="3" borderId="0" xfId="1" applyNumberFormat="1" applyFont="1" applyFill="1" applyAlignment="1">
      <alignment horizontal="center" vertical="center"/>
    </xf>
    <xf numFmtId="1" fontId="18" fillId="3" borderId="0" xfId="1" applyNumberFormat="1" applyFont="1" applyFill="1" applyAlignment="1">
      <alignment horizontal="center" vertical="center"/>
    </xf>
    <xf numFmtId="1" fontId="18" fillId="3" borderId="0" xfId="0" applyNumberFormat="1" applyFont="1" applyFill="1" applyAlignment="1">
      <alignment horizontal="center" vertical="center"/>
    </xf>
    <xf numFmtId="1" fontId="19" fillId="9" borderId="0" xfId="2" applyNumberFormat="1" applyFont="1" applyFill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10" fillId="7" borderId="4" xfId="0" applyNumberFormat="1" applyFont="1" applyFill="1" applyBorder="1" applyAlignment="1">
      <alignment horizontal="center" vertical="center"/>
    </xf>
    <xf numFmtId="1" fontId="10" fillId="7" borderId="2" xfId="0" applyNumberFormat="1" applyFont="1" applyFill="1" applyBorder="1" applyAlignment="1">
      <alignment horizontal="center" vertical="center"/>
    </xf>
    <xf numFmtId="1" fontId="10" fillId="7" borderId="3" xfId="0" applyNumberFormat="1" applyFont="1" applyFill="1" applyBorder="1" applyAlignment="1">
      <alignment horizontal="center" vertical="center"/>
    </xf>
    <xf numFmtId="1" fontId="10" fillId="8" borderId="6" xfId="0" applyNumberFormat="1" applyFont="1" applyFill="1" applyBorder="1" applyAlignment="1">
      <alignment horizontal="center" vertical="center"/>
    </xf>
    <xf numFmtId="1" fontId="10" fillId="8" borderId="7" xfId="0" applyNumberFormat="1" applyFont="1" applyFill="1" applyBorder="1" applyAlignment="1">
      <alignment horizontal="center" vertical="center"/>
    </xf>
    <xf numFmtId="1" fontId="10" fillId="0" borderId="3" xfId="3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" fillId="2" borderId="1" xfId="1" applyFont="1" applyFill="1" applyBorder="1" applyAlignment="1">
      <alignment horizontal="center" vertical="center" wrapText="1" shrinkToFit="1"/>
    </xf>
    <xf numFmtId="0" fontId="18" fillId="9" borderId="0" xfId="0" applyFont="1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7" xfId="0" applyFont="1" applyBorder="1"/>
    <xf numFmtId="0" fontId="23" fillId="0" borderId="12" xfId="0" applyFont="1" applyBorder="1" applyAlignment="1">
      <alignment horizontal="center"/>
    </xf>
    <xf numFmtId="0" fontId="23" fillId="0" borderId="10" xfId="0" applyFont="1" applyBorder="1"/>
    <xf numFmtId="0" fontId="23" fillId="0" borderId="20" xfId="0" applyFont="1" applyBorder="1" applyAlignment="1">
      <alignment horizontal="center"/>
    </xf>
    <xf numFmtId="0" fontId="23" fillId="0" borderId="15" xfId="0" applyFont="1" applyBorder="1"/>
    <xf numFmtId="1" fontId="10" fillId="5" borderId="4" xfId="0" applyNumberFormat="1" applyFont="1" applyFill="1" applyBorder="1" applyAlignment="1">
      <alignment horizontal="center" vertical="center"/>
    </xf>
    <xf numFmtId="1" fontId="10" fillId="5" borderId="8" xfId="0" applyNumberFormat="1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/>
    </xf>
    <xf numFmtId="0" fontId="15" fillId="10" borderId="8" xfId="0" applyFont="1" applyFill="1" applyBorder="1" applyAlignment="1">
      <alignment horizontal="center"/>
    </xf>
    <xf numFmtId="1" fontId="10" fillId="10" borderId="4" xfId="0" applyNumberFormat="1" applyFont="1" applyFill="1" applyBorder="1" applyAlignment="1">
      <alignment horizontal="center" vertical="center"/>
    </xf>
    <xf numFmtId="1" fontId="10" fillId="10" borderId="8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3" fillId="0" borderId="8" xfId="0" applyFont="1" applyBorder="1"/>
    <xf numFmtId="1" fontId="10" fillId="11" borderId="4" xfId="0" applyNumberFormat="1" applyFont="1" applyFill="1" applyBorder="1" applyAlignment="1">
      <alignment horizontal="center" vertical="center"/>
    </xf>
    <xf numFmtId="1" fontId="10" fillId="12" borderId="8" xfId="0" applyNumberFormat="1" applyFont="1" applyFill="1" applyBorder="1" applyAlignment="1">
      <alignment horizontal="center" vertical="center"/>
    </xf>
    <xf numFmtId="0" fontId="22" fillId="13" borderId="13" xfId="0" applyFont="1" applyFill="1" applyBorder="1" applyAlignment="1">
      <alignment horizontal="center"/>
    </xf>
    <xf numFmtId="0" fontId="22" fillId="13" borderId="14" xfId="0" applyFont="1" applyFill="1" applyBorder="1" applyAlignment="1">
      <alignment horizontal="center"/>
    </xf>
    <xf numFmtId="0" fontId="25" fillId="11" borderId="11" xfId="0" applyFont="1" applyFill="1" applyBorder="1" applyAlignment="1">
      <alignment horizontal="center"/>
    </xf>
    <xf numFmtId="2" fontId="25" fillId="11" borderId="7" xfId="4" applyNumberFormat="1" applyFont="1" applyFill="1" applyBorder="1" applyAlignment="1">
      <alignment horizontal="center"/>
    </xf>
    <xf numFmtId="0" fontId="25" fillId="12" borderId="7" xfId="0" applyFont="1" applyFill="1" applyBorder="1" applyAlignment="1">
      <alignment horizontal="center"/>
    </xf>
    <xf numFmtId="2" fontId="25" fillId="12" borderId="7" xfId="0" applyNumberFormat="1" applyFont="1" applyFill="1" applyBorder="1" applyAlignment="1">
      <alignment horizontal="center"/>
    </xf>
    <xf numFmtId="0" fontId="25" fillId="11" borderId="12" xfId="0" applyFont="1" applyFill="1" applyBorder="1" applyAlignment="1">
      <alignment horizontal="center"/>
    </xf>
    <xf numFmtId="2" fontId="25" fillId="11" borderId="10" xfId="4" applyNumberFormat="1" applyFont="1" applyFill="1" applyBorder="1" applyAlignment="1">
      <alignment horizontal="center"/>
    </xf>
    <xf numFmtId="0" fontId="25" fillId="12" borderId="10" xfId="0" applyFont="1" applyFill="1" applyBorder="1" applyAlignment="1">
      <alignment horizontal="center"/>
    </xf>
    <xf numFmtId="2" fontId="25" fillId="12" borderId="10" xfId="0" applyNumberFormat="1" applyFont="1" applyFill="1" applyBorder="1" applyAlignment="1">
      <alignment horizontal="center"/>
    </xf>
    <xf numFmtId="2" fontId="25" fillId="12" borderId="10" xfId="4" applyNumberFormat="1" applyFont="1" applyFill="1" applyBorder="1" applyAlignment="1">
      <alignment horizontal="center"/>
    </xf>
    <xf numFmtId="0" fontId="25" fillId="11" borderId="20" xfId="0" applyFont="1" applyFill="1" applyBorder="1" applyAlignment="1">
      <alignment horizontal="center"/>
    </xf>
    <xf numFmtId="2" fontId="25" fillId="11" borderId="15" xfId="4" applyNumberFormat="1" applyFont="1" applyFill="1" applyBorder="1" applyAlignment="1">
      <alignment horizontal="center"/>
    </xf>
    <xf numFmtId="0" fontId="25" fillId="12" borderId="15" xfId="0" applyFont="1" applyFill="1" applyBorder="1" applyAlignment="1">
      <alignment horizontal="center"/>
    </xf>
    <xf numFmtId="2" fontId="25" fillId="12" borderId="15" xfId="0" applyNumberFormat="1" applyFont="1" applyFill="1" applyBorder="1" applyAlignment="1">
      <alignment horizontal="center"/>
    </xf>
    <xf numFmtId="0" fontId="25" fillId="11" borderId="8" xfId="0" applyFont="1" applyFill="1" applyBorder="1" applyAlignment="1">
      <alignment horizontal="center"/>
    </xf>
    <xf numFmtId="2" fontId="25" fillId="11" borderId="8" xfId="4" applyNumberFormat="1" applyFont="1" applyFill="1" applyBorder="1" applyAlignment="1">
      <alignment horizontal="center"/>
    </xf>
    <xf numFmtId="0" fontId="25" fillId="12" borderId="8" xfId="0" applyFont="1" applyFill="1" applyBorder="1" applyAlignment="1">
      <alignment horizontal="center"/>
    </xf>
    <xf numFmtId="2" fontId="25" fillId="12" borderId="8" xfId="0" applyNumberFormat="1" applyFont="1" applyFill="1" applyBorder="1" applyAlignment="1">
      <alignment horizontal="center"/>
    </xf>
    <xf numFmtId="0" fontId="26" fillId="11" borderId="7" xfId="0" applyFont="1" applyFill="1" applyBorder="1" applyAlignment="1">
      <alignment horizontal="center"/>
    </xf>
    <xf numFmtId="0" fontId="26" fillId="11" borderId="10" xfId="0" applyFont="1" applyFill="1" applyBorder="1" applyAlignment="1">
      <alignment horizontal="center"/>
    </xf>
    <xf numFmtId="0" fontId="26" fillId="11" borderId="15" xfId="0" applyFont="1" applyFill="1" applyBorder="1" applyAlignment="1">
      <alignment horizontal="center"/>
    </xf>
    <xf numFmtId="0" fontId="26" fillId="11" borderId="8" xfId="0" applyFont="1" applyFill="1" applyBorder="1" applyAlignment="1">
      <alignment horizontal="center"/>
    </xf>
    <xf numFmtId="1" fontId="10" fillId="13" borderId="8" xfId="0" applyNumberFormat="1" applyFont="1" applyFill="1" applyBorder="1" applyAlignment="1">
      <alignment horizontal="center" vertical="center"/>
    </xf>
    <xf numFmtId="0" fontId="25" fillId="13" borderId="7" xfId="0" applyFont="1" applyFill="1" applyBorder="1" applyAlignment="1">
      <alignment horizontal="center"/>
    </xf>
    <xf numFmtId="2" fontId="25" fillId="13" borderId="7" xfId="4" applyNumberFormat="1" applyFont="1" applyFill="1" applyBorder="1" applyAlignment="1">
      <alignment horizontal="center"/>
    </xf>
    <xf numFmtId="0" fontId="25" fillId="13" borderId="10" xfId="0" applyFont="1" applyFill="1" applyBorder="1" applyAlignment="1">
      <alignment horizontal="center"/>
    </xf>
    <xf numFmtId="2" fontId="25" fillId="13" borderId="10" xfId="4" applyNumberFormat="1" applyFont="1" applyFill="1" applyBorder="1" applyAlignment="1">
      <alignment horizontal="center"/>
    </xf>
    <xf numFmtId="0" fontId="25" fillId="13" borderId="15" xfId="0" applyFont="1" applyFill="1" applyBorder="1" applyAlignment="1">
      <alignment horizontal="center"/>
    </xf>
    <xf numFmtId="2" fontId="25" fillId="13" borderId="15" xfId="4" applyNumberFormat="1" applyFont="1" applyFill="1" applyBorder="1" applyAlignment="1">
      <alignment horizontal="center"/>
    </xf>
    <xf numFmtId="0" fontId="25" fillId="13" borderId="8" xfId="0" applyFont="1" applyFill="1" applyBorder="1" applyAlignment="1">
      <alignment horizontal="center"/>
    </xf>
    <xf numFmtId="2" fontId="25" fillId="13" borderId="8" xfId="4" applyNumberFormat="1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1" fontId="2" fillId="2" borderId="7" xfId="1" applyNumberFormat="1" applyFont="1" applyFill="1" applyBorder="1" applyAlignment="1">
      <alignment vertical="center" wrapText="1" shrinkToFit="1"/>
    </xf>
    <xf numFmtId="1" fontId="2" fillId="2" borderId="12" xfId="1" applyNumberFormat="1" applyFont="1" applyFill="1" applyBorder="1" applyAlignment="1">
      <alignment vertical="center" wrapText="1" shrinkToFi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horizontal="center"/>
    </xf>
    <xf numFmtId="0" fontId="12" fillId="6" borderId="0" xfId="0" applyFont="1" applyFill="1" applyAlignment="1">
      <alignment horizontal="center" vertical="center" wrapText="1"/>
    </xf>
    <xf numFmtId="1" fontId="2" fillId="2" borderId="11" xfId="1" applyNumberFormat="1" applyFont="1" applyFill="1" applyBorder="1" applyAlignment="1">
      <alignment horizontal="center" vertical="center" wrapText="1" shrinkToFit="1"/>
    </xf>
    <xf numFmtId="1" fontId="5" fillId="3" borderId="20" xfId="1" applyNumberFormat="1" applyFont="1" applyFill="1" applyBorder="1" applyAlignment="1">
      <alignment horizontal="center" vertical="center"/>
    </xf>
    <xf numFmtId="0" fontId="28" fillId="14" borderId="24" xfId="0" applyFont="1" applyFill="1" applyBorder="1" applyAlignment="1">
      <alignment horizontal="center" vertical="center"/>
    </xf>
    <xf numFmtId="0" fontId="28" fillId="14" borderId="24" xfId="0" applyFont="1" applyFill="1" applyBorder="1" applyAlignment="1">
      <alignment horizontal="center" vertical="center" wrapText="1"/>
    </xf>
    <xf numFmtId="0" fontId="0" fillId="16" borderId="0" xfId="0" applyFill="1"/>
    <xf numFmtId="0" fontId="0" fillId="17" borderId="0" xfId="0" applyFill="1"/>
    <xf numFmtId="0" fontId="0" fillId="3" borderId="0" xfId="0" applyFill="1"/>
    <xf numFmtId="0" fontId="0" fillId="18" borderId="0" xfId="0" applyFill="1"/>
    <xf numFmtId="0" fontId="0" fillId="19" borderId="0" xfId="0" applyFill="1"/>
    <xf numFmtId="0" fontId="15" fillId="19" borderId="0" xfId="0" applyFont="1" applyFill="1"/>
    <xf numFmtId="0" fontId="27" fillId="20" borderId="27" xfId="0" applyFont="1" applyFill="1" applyBorder="1" applyAlignment="1">
      <alignment horizontal="center" vertical="center"/>
    </xf>
    <xf numFmtId="0" fontId="27" fillId="20" borderId="28" xfId="0" applyFont="1" applyFill="1" applyBorder="1" applyAlignment="1">
      <alignment horizontal="center" vertical="center"/>
    </xf>
    <xf numFmtId="0" fontId="27" fillId="20" borderId="30" xfId="0" applyFont="1" applyFill="1" applyBorder="1" applyAlignment="1">
      <alignment horizontal="center" vertical="center"/>
    </xf>
    <xf numFmtId="0" fontId="27" fillId="22" borderId="31" xfId="0" applyFont="1" applyFill="1" applyBorder="1" applyAlignment="1">
      <alignment horizontal="center" vertical="center" wrapText="1"/>
    </xf>
    <xf numFmtId="0" fontId="0" fillId="17" borderId="32" xfId="0" applyFill="1" applyBorder="1"/>
    <xf numFmtId="0" fontId="0" fillId="17" borderId="30" xfId="0" applyFill="1" applyBorder="1"/>
    <xf numFmtId="0" fontId="0" fillId="18" borderId="30" xfId="0" applyFill="1" applyBorder="1"/>
    <xf numFmtId="0" fontId="0" fillId="16" borderId="0" xfId="0" applyFill="1" applyAlignment="1">
      <alignment horizontal="center"/>
    </xf>
    <xf numFmtId="0" fontId="0" fillId="17" borderId="0" xfId="0" applyFill="1" applyAlignment="1">
      <alignment horizontal="center"/>
    </xf>
    <xf numFmtId="3" fontId="0" fillId="3" borderId="25" xfId="0" applyNumberFormat="1" applyFill="1" applyBorder="1" applyAlignment="1">
      <alignment horizontal="center"/>
    </xf>
    <xf numFmtId="3" fontId="0" fillId="18" borderId="25" xfId="0" applyNumberFormat="1" applyFill="1" applyBorder="1" applyAlignment="1">
      <alignment horizontal="center"/>
    </xf>
    <xf numFmtId="3" fontId="29" fillId="3" borderId="25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18" borderId="0" xfId="0" applyNumberFormat="1" applyFill="1" applyAlignment="1">
      <alignment horizontal="center"/>
    </xf>
    <xf numFmtId="3" fontId="0" fillId="8" borderId="0" xfId="0" applyNumberFormat="1" applyFill="1" applyAlignment="1">
      <alignment horizontal="center"/>
    </xf>
    <xf numFmtId="0" fontId="21" fillId="5" borderId="5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21" fillId="5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" fontId="15" fillId="2" borderId="5" xfId="0" applyNumberFormat="1" applyFont="1" applyFill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 vertical="center"/>
    </xf>
    <xf numFmtId="1" fontId="15" fillId="2" borderId="7" xfId="0" applyNumberFormat="1" applyFont="1" applyFill="1" applyBorder="1" applyAlignment="1">
      <alignment horizontal="center" vertical="center"/>
    </xf>
    <xf numFmtId="1" fontId="15" fillId="2" borderId="17" xfId="0" applyNumberFormat="1" applyFont="1" applyFill="1" applyBorder="1" applyAlignment="1">
      <alignment horizontal="center" vertical="center"/>
    </xf>
    <xf numFmtId="1" fontId="15" fillId="2" borderId="18" xfId="0" applyNumberFormat="1" applyFont="1" applyFill="1" applyBorder="1" applyAlignment="1">
      <alignment horizontal="center" vertical="center"/>
    </xf>
    <xf numFmtId="1" fontId="15" fillId="2" borderId="19" xfId="0" applyNumberFormat="1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22" fillId="5" borderId="3" xfId="0" applyFont="1" applyFill="1" applyBorder="1" applyAlignment="1">
      <alignment horizontal="center"/>
    </xf>
    <xf numFmtId="0" fontId="22" fillId="10" borderId="4" xfId="0" applyFont="1" applyFill="1" applyBorder="1" applyAlignment="1">
      <alignment horizontal="center"/>
    </xf>
    <xf numFmtId="0" fontId="22" fillId="10" borderId="2" xfId="0" applyFont="1" applyFill="1" applyBorder="1" applyAlignment="1">
      <alignment horizontal="center"/>
    </xf>
    <xf numFmtId="0" fontId="22" fillId="10" borderId="3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22" fillId="13" borderId="4" xfId="0" applyFont="1" applyFill="1" applyBorder="1" applyAlignment="1">
      <alignment horizontal="center"/>
    </xf>
    <xf numFmtId="0" fontId="22" fillId="13" borderId="2" xfId="0" applyFont="1" applyFill="1" applyBorder="1" applyAlignment="1">
      <alignment horizontal="center"/>
    </xf>
    <xf numFmtId="0" fontId="22" fillId="13" borderId="3" xfId="0" applyFont="1" applyFill="1" applyBorder="1" applyAlignment="1">
      <alignment horizontal="center"/>
    </xf>
    <xf numFmtId="0" fontId="22" fillId="5" borderId="13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9" fontId="28" fillId="15" borderId="22" xfId="0" applyNumberFormat="1" applyFont="1" applyFill="1" applyBorder="1" applyAlignment="1">
      <alignment horizontal="center" vertical="center" wrapText="1"/>
    </xf>
    <xf numFmtId="0" fontId="28" fillId="15" borderId="22" xfId="0" applyFont="1" applyFill="1" applyBorder="1" applyAlignment="1">
      <alignment horizontal="center" vertical="center" wrapText="1"/>
    </xf>
    <xf numFmtId="0" fontId="28" fillId="14" borderId="21" xfId="0" applyFont="1" applyFill="1" applyBorder="1" applyAlignment="1">
      <alignment horizontal="center" vertical="center"/>
    </xf>
    <xf numFmtId="0" fontId="28" fillId="14" borderId="23" xfId="0" applyFont="1" applyFill="1" applyBorder="1" applyAlignment="1">
      <alignment horizontal="center" vertical="center"/>
    </xf>
    <xf numFmtId="3" fontId="30" fillId="19" borderId="0" xfId="0" applyNumberFormat="1" applyFont="1" applyFill="1" applyAlignment="1">
      <alignment horizontal="center"/>
    </xf>
    <xf numFmtId="0" fontId="27" fillId="20" borderId="26" xfId="0" applyFont="1" applyFill="1" applyBorder="1" applyAlignment="1">
      <alignment horizontal="center" vertical="center"/>
    </xf>
    <xf numFmtId="0" fontId="27" fillId="20" borderId="29" xfId="0" applyFont="1" applyFill="1" applyBorder="1" applyAlignment="1">
      <alignment horizontal="center" vertical="center"/>
    </xf>
    <xf numFmtId="0" fontId="27" fillId="20" borderId="27" xfId="0" applyFont="1" applyFill="1" applyBorder="1" applyAlignment="1">
      <alignment horizontal="center" vertical="center"/>
    </xf>
    <xf numFmtId="0" fontId="27" fillId="20" borderId="28" xfId="0" applyFont="1" applyFill="1" applyBorder="1" applyAlignment="1">
      <alignment horizontal="center" vertical="center"/>
    </xf>
    <xf numFmtId="9" fontId="27" fillId="21" borderId="28" xfId="0" applyNumberFormat="1" applyFont="1" applyFill="1" applyBorder="1" applyAlignment="1">
      <alignment horizontal="center" vertical="center"/>
    </xf>
    <xf numFmtId="0" fontId="27" fillId="21" borderId="28" xfId="0" applyFont="1" applyFill="1" applyBorder="1" applyAlignment="1">
      <alignment horizontal="center" vertical="center"/>
    </xf>
    <xf numFmtId="0" fontId="0" fillId="0" borderId="0" xfId="0" applyNumberFormat="1"/>
    <xf numFmtId="0" fontId="0" fillId="0" borderId="0" xfId="0" applyNumberFormat="1" applyAlignment="1">
      <alignment horizontal="center"/>
    </xf>
  </cellXfs>
  <cellStyles count="5">
    <cellStyle name="Millares" xfId="3" builtinId="3"/>
    <cellStyle name="Normal" xfId="0" builtinId="0"/>
    <cellStyle name="Normal 2 3" xfId="1" xr:uid="{77C7637B-E9D2-4017-A920-9D954360A73A}"/>
    <cellStyle name="Normal 3" xfId="2" xr:uid="{9E7E2FE0-3054-4D2A-B19D-2367911553D4}"/>
    <cellStyle name="Porcentaje" xfId="4" builtinId="5"/>
  </cellStyles>
  <dxfs count="21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480060</xdr:colOff>
      <xdr:row>22</xdr:row>
      <xdr:rowOff>7620</xdr:rowOff>
    </xdr:from>
    <xdr:to>
      <xdr:col>11</xdr:col>
      <xdr:colOff>0</xdr:colOff>
      <xdr:row>23</xdr:row>
      <xdr:rowOff>7620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0E41F2C-223D-4CB1-8299-3A7119D37D1E}"/>
            </a:ext>
          </a:extLst>
        </xdr:cNvPr>
        <xdr:cNvSpPr/>
      </xdr:nvSpPr>
      <xdr:spPr>
        <a:xfrm>
          <a:off x="8633460" y="4465320"/>
          <a:ext cx="1005840" cy="1981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1">
              <a:solidFill>
                <a:sysClr val="windowText" lastClr="000000"/>
              </a:solidFill>
            </a:rPr>
            <a:t>8,745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Jose_Pinedo" refreshedDate="46092.373559259257" createdVersion="8" refreshedVersion="8" minRefreshableVersion="3" recordCount="493" xr:uid="{557CE506-CEDD-476D-AD14-389EC1226DBD}">
  <cacheSource type="worksheet">
    <worksheetSource ref="A6:V499" sheet="Metales Pesados 2026"/>
  </cacheSource>
  <cacheFields count="22">
    <cacheField name="Provincia" numFmtId="0">
      <sharedItems/>
    </cacheField>
    <cacheField name="Distrito" numFmtId="0">
      <sharedItems/>
    </cacheField>
    <cacheField name="UE" numFmtId="0">
      <sharedItems containsSemiMixedTypes="0" containsString="0" containsNumber="1" containsInteger="1" minValue="400" maxValue="407" count="8">
        <n v="403"/>
        <n v="402"/>
        <n v="405"/>
        <n v="400"/>
        <n v="406"/>
        <n v="407"/>
        <n v="401"/>
        <n v="404"/>
      </sharedItems>
    </cacheField>
    <cacheField name="UNIDAD EJECUTORA" numFmtId="0">
      <sharedItems/>
    </cacheField>
    <cacheField name="Red" numFmtId="0">
      <sharedItems count="9">
        <s v="NO PERTENECE A NINGUNA RED"/>
        <s v="MAYNAS PERIFERIE"/>
        <s v="MAYNAS CIUDAD"/>
        <s v="RAMON CASTILLA"/>
        <s v="LORETO"/>
        <s v="UCAYALI"/>
        <s v="REQUENA"/>
        <s v="ALTO AMAZONAS"/>
        <s v="DATEM DEL MARAÑON"/>
      </sharedItems>
    </cacheField>
    <cacheField name="MicroRed" numFmtId="0">
      <sharedItems/>
    </cacheField>
    <cacheField name="Cat" numFmtId="0">
      <sharedItems/>
    </cacheField>
    <cacheField name="Renaes" numFmtId="1">
      <sharedItems containsSemiMixedTypes="0" containsString="0" containsNumber="1" containsInteger="1" minValue="1" maxValue="37887"/>
    </cacheField>
    <cacheField name="Establecimientos" numFmtId="0">
      <sharedItems count="491">
        <s v="HOSP.REGIONAL DE LORETO &quot;Felipe Arriola Iglesias&quot;"/>
        <s v="HOSPITAL IQUITOS &quot;Cesar Garayar Garcia&quot;"/>
        <s v="HOSP Santa Gema de Yurimaguas"/>
        <s v="SANTA CLOTILDE"/>
        <s v="HOSP CONTAMANA"/>
        <s v="MORONACOCHA"/>
        <s v="CENTRO DE SALUD MENTAL COMUNITARIO IQUITOS"/>
        <s v="MANACAMIRI"/>
        <s v="SAN JOSE DE LUPUNA"/>
        <s v="NUEVO LIBERTAD"/>
        <s v="SANTA RITA DE NANAY"/>
        <s v="TUPAC AMARU De Iquitos &quot;Lic.Enf. Jenny Esther Carrasco&quot;"/>
        <s v="VARGAS GUERRA"/>
        <s v="PORVENIR de Iquitos"/>
        <s v="SANTA MARIA DE NANAY"/>
        <s v="SAMITO"/>
        <s v="SAN ANTONIO DE PINTUYACU"/>
        <s v="HOGAR PROTEGIDO DE IQUITOS"/>
        <s v="DIAMANTE AZUL"/>
        <s v="SAN JUAN DE MIRAFLORES"/>
        <s v="CENTRO DE SALUD MENTAL COMUNITARIO UKA YAKI TSA  WA"/>
        <s v="CENTRO DE REFERENCIA DE INFECCIONE DE TRANSMISIÓN SEXUAL CERITS - SAN JUAN"/>
        <s v="RUMOCOCHA"/>
        <s v="MODELO"/>
        <s v="PROGRESO De San Juan Bautista"/>
        <s v="SANTO TOMAS de San Juan Bautista"/>
        <s v="QUISTOCOCHA"/>
        <s v="ZUNGAROCOCHA"/>
        <s v="VARILLAL"/>
        <s v="MORALILLO"/>
        <s v="VILLA BUEN PASTOR"/>
        <s v="LOS DELFINES "/>
        <s v="PEÑA NEGRA"/>
        <s v="SANTA CLARA DE NANAY "/>
        <s v="SAN PABLO DE CUYANA"/>
        <s v="PAUJIL "/>
        <s v="CAHUIDE"/>
        <s v="AMERICA de San Juan Bautista"/>
        <s v="HOGAR PROTEGIDO DE BELEN"/>
        <s v="CENTRO DE SALUD MENTAL COMUNITARIO CARDOZO"/>
        <s v="6 DE OCTUBRE"/>
        <s v="SOLEDAD De Villa Belen"/>
        <s v="SAN ANTONIO - RIO ITAYA"/>
        <s v="MUNICHS - RIO ITAYA"/>
        <s v="BELEN de Villa Belen"/>
        <s v="CABO PANTOJA - R. AMAZONAS"/>
        <s v="LUPUNA"/>
        <s v="GALLITO"/>
        <s v="CANTA GALLO"/>
        <s v="HOGAR PROTEGIDO DE SAN JUAN"/>
        <s v="9 DE OCTUBRE "/>
        <s v="CARDOZO "/>
        <s v="BELLAVISTA NANAY"/>
        <s v="PADRE COCHA"/>
        <s v="BARRIO FLORIDO"/>
        <s v="SANTA MARIA DEL OJEAL"/>
        <s v="SANTA CLARA DEL OJEAL"/>
        <s v="SARGENTO LORES"/>
        <s v="PICURO YACU"/>
        <s v="MASUSA"/>
        <s v="CENTRO FUERTE"/>
        <s v="PUNTO ALEGRE"/>
        <s v="SAN ANTONIO de Iquitos"/>
        <s v="CENTRO DE SALUD MENTAL COMUNITARIO PUNCHANA"/>
        <s v="MAYNAS"/>
        <s v="FERNANDO LORES "/>
        <s v="HOGAR PROTEGIDO DE PUNCHANA"/>
        <s v="1º. DE ENERO"/>
        <s v="EL ESTRECHO"/>
        <s v="LA FLORIDA"/>
        <s v="SAN PEDRO DE TOTOYA"/>
        <s v="FLOR DE AGOSTO"/>
        <s v="SAN FRANCISCO DE ERE"/>
        <s v="SANTA MERCEDES"/>
        <s v="REMANSO"/>
        <s v="BETANIA"/>
        <s v="El ALAMO"/>
        <s v="HUAPAPA"/>
        <s v="SOPLIN VARGAS"/>
        <s v="BELLAVISTA de Tnt. Manuel Clavero"/>
        <s v="ANGUSILLA"/>
        <s v="TRES FRONTERAS"/>
        <s v="NUEVA ESPERANZA de Tent. Manuel Clavero"/>
        <s v="NEGRO URCO"/>
        <s v="TACSHA CURARAY (Sta. María)"/>
        <s v="SAN LUIS DE TACSHA CURARAY"/>
        <s v="RUMI TUNI"/>
        <s v="SAN RAFAEL"/>
        <s v="BUENA VISTA del Napo"/>
        <s v="NUEVA LIBERTAD O TUTAPISHCO"/>
        <s v="NUEVA VIDA DEL NAPO"/>
        <s v="URBINA DEL NAPO"/>
        <s v="CABO PANTOJA De Torres Causana"/>
        <s v="TEMPESTAD"/>
        <s v="TORRES CAUSANA"/>
        <s v="ANGOTEROS"/>
        <s v="CAMPO SERIO"/>
        <s v="MAZAN"/>
        <s v="TAMANCO"/>
        <s v="HUAMAN URCO"/>
        <s v="MANGUA del Mazan"/>
        <s v="SAN FRANCISCO DE BUEN PASO"/>
        <s v="LIBERTAD - RIO MAZAN"/>
        <s v="PUINAHUA BAJO NAPO"/>
        <s v="URCOMIRAÑO"/>
        <s v="INDIANA"/>
        <s v="MANITI I ZONA"/>
        <s v="SANTA CECILIA"/>
        <s v="YANAYACU DE BOMBONAJE"/>
        <s v="VAINILLA"/>
        <s v="SINCHICUY"/>
        <s v="SAN PEDRO DE MANATI"/>
        <s v="YANASHI"/>
        <s v="ORAN"/>
        <s v="FRANCISCO DE ORELLANA"/>
        <s v="SANTA MARIA DE MARUPA"/>
        <s v="TAMSHIYACU"/>
        <s v="SAN SALVADOR DE OMAGUAS"/>
        <s v="YACAPANA I ZONA"/>
        <s v="SANTA ANA DE MUYUY"/>
        <s v="DOS DE MAYO de Fernando Lores"/>
        <s v="AUCAYO"/>
        <s v="ESPERANZA TAHUAYO"/>
        <s v="MANGUA de Fernando Lores"/>
        <s v="NUEVO PROGRESO"/>
        <s v="NUEVO VALENTIN"/>
        <s v="SERAFIN FILOMENO"/>
        <s v="PANGUANA II ZONA"/>
        <s v="CONSTANCIA"/>
        <s v="ANGAMOS"/>
        <s v="BUENAS LOMAS"/>
        <s v="CABALLOCOCHA"/>
        <s v="CHIMBOTE"/>
        <s v="ISLA TIGRE"/>
        <s v="CUSHILLOCOCHA"/>
        <s v="SAN ANTONIO DE CACAO"/>
        <s v="SAN PABLO"/>
        <s v="SANTA ELENA DE IMAZA"/>
        <s v="SAN ANTONIO - BAJO AMAZONAS"/>
        <s v="SAN FELIPE"/>
        <s v="SAN ISIDRO"/>
        <s v="PEVAS "/>
        <s v="HUANTA"/>
        <s v="PUCAURQUILLO"/>
        <s v="BRILLO NUEVO"/>
        <s v="SAN FRANCISCO De Pevas"/>
        <s v="NUEVO PEVAS"/>
        <s v="SAN JOSE DE COCHIQUINAS"/>
        <s v="BUEN JESUS DE PAZ"/>
        <s v="ISLANDIA del Yavari "/>
        <s v="BUEN SUCESO"/>
        <s v="SANTA TERESA"/>
        <s v="NUEVA ESPERANZA del Yavari"/>
        <s v="SANTA ROSA De Ramon Castilla"/>
        <s v="BELLAVISTA CALLARU"/>
        <s v="PUERTO ALEGRIA de Ramon Castilla"/>
        <s v="NAUTA"/>
        <s v="SAN JOAQUIN DE OMAGUAS"/>
        <s v="SAN REGIS"/>
        <s v="SANTA FE"/>
        <s v="GRAU"/>
        <s v="SAN JUAN DE PURITANIA"/>
        <s v="MIRAFLORES"/>
        <s v="PALIZADA"/>
        <s v="NUEVA YORK"/>
        <s v="CANAAN DEL CHIRIYACU"/>
        <s v="BAGAZAN DEL RIO MARAÑON"/>
        <s v="SUCRE DEL RIO MARAÑON"/>
        <s v="SANTA. RITA DE CASTILLA "/>
        <s v="SANTA ISABEL DE YUMBATURO"/>
        <s v="SANTA ROSA DE LAGARTO"/>
        <s v="SAN JOSE DE SAMIRIA"/>
        <s v="LEONCIO PRADO"/>
        <s v="CENTRO DE SALUD MENTAL NAUTA"/>
        <s v="ROCA FUERTE DE PARINARI"/>
        <s v="VILLA TROMPETEROS"/>
        <s v="BELEN DE TROMPETEROS"/>
        <s v="PUCACURO DE TROMPETEROS"/>
        <s v="PAMPA HERMOSA DE TROMPETEROS"/>
        <s v="NUEVA JERUSALEN"/>
        <s v="PROVIDENCIA"/>
        <s v="NUEVO PORVENIR"/>
        <s v="SANTA ISABEL DE COPAL"/>
        <s v="BOCA DEL COPA DEL RIO CORRIENTES"/>
        <s v="NUEVO SAN MARTIN"/>
        <s v="VALENCIA"/>
        <s v="JOSE OLAYA DEL RIO CORRIENTES"/>
        <s v="SAN JOSE DE NUEVA ESPERANZA"/>
        <s v="MAYPUCO"/>
        <s v="REFORMA"/>
        <s v="NUEVA ESPERANZA de Urarinas"/>
        <s v="CONCORDIA"/>
        <s v="ANGORA"/>
        <s v="ALIANZA DEL URITUYACU -RIO MARAÑON"/>
        <s v="SAN JOSE DE SARAMURO"/>
        <s v="PIJUAYAL DEL CHAMBIRA"/>
        <s v="SARAMURILLO"/>
        <s v="INTUTO"/>
        <s v="LIBERTAD DEL TIGRE"/>
        <s v="12 DE OCTUBRE"/>
        <s v="PAICHE PLAYA"/>
        <s v="PIURA"/>
        <s v="HUACACHINA - RIO TIGRE"/>
        <s v="SAN JUAN DE PAVAYACU"/>
        <s v="VISTA ALEGRE DE EL ALTO TIGRE"/>
        <s v="BELLAVISTA DEL RIO TIGRE"/>
        <s v="BELEN DE RIO TIGRE"/>
        <s v="MARSELLA"/>
        <s v="8 DE MAYO"/>
        <s v="SANTA ROSA CHIA TIPISHCA"/>
        <s v="CANAAN"/>
        <s v="PROGRESO de Contamana"/>
        <s v="HOLANDA"/>
        <s v="TUMBES"/>
        <s v="SAN PABLO DE SINUYA"/>
        <s v="CENTRO DE SALUD MENTAL COMUNITARIO - CONTAMANA"/>
        <s v="SANTA ROSA DEL PISQUI"/>
        <s v="CANAAN DE TIPISHCA"/>
        <s v="NUEVO OLAYA"/>
        <s v="NUEVO EDEN"/>
        <s v="CHARASMANA"/>
        <s v="MANCO CAPAC"/>
        <s v="SHETEVO"/>
        <s v="NUEVO SUCRE"/>
        <s v="SAN FRANCISCO DE ROMPEO"/>
        <s v="PUESTO DE SALUD DEL CENTRO POBLADO SAN CARLOS"/>
        <s v="VENCEDOR"/>
        <s v="PAMPA HERMOZA de Pampa Hermoza"/>
        <s v="PACASHANAYA"/>
        <s v="ORELLANA"/>
        <s v="BELAUNDE TERRY"/>
        <s v="ALTO PERILLO"/>
        <s v="SANGAMAYO ALTO PAUYA"/>
        <s v="PLAYA HERMOSA"/>
        <s v="INAHUAYA"/>
        <s v="JOSE OLAYA DE INAHUAYA"/>
        <s v="LIBERTADOR"/>
        <s v="TRES UNIDOS DEL RIO PISQUI"/>
        <s v="JUANCITO De Sarayacu"/>
        <s v="PEDRERA"/>
        <s v="MONTE BELLO"/>
        <s v="MAHUIZO"/>
        <s v="HUAÑUNA"/>
        <s v="PUERTO ENRIQUE"/>
        <s v="BOLIVAR DE SARAYACU"/>
        <s v="CASERIO DE SARAYACU"/>
        <s v="SAMAN"/>
        <s v="PUCAPANGA"/>
        <s v="TIERRA BLANCA Juber Sandoval Briones"/>
        <s v="MIGUEL GRAU"/>
        <s v="NUEVO DOS DE MAYO"/>
        <s v="DOS DE MAYO De Sarayacu"/>
        <s v="TRES UNIDOS"/>
        <s v="TIRUNTAN "/>
        <s v="ROHABOYA MESTIZO "/>
        <s v="ROHABOYA NATIVA"/>
        <s v="PAHOYAN"/>
        <s v="MARISCAL CASTILLA De Padre Marquez"/>
        <s v="ALFONSO UGARTE"/>
        <s v="NUEVA GALILEA"/>
        <s v="SANTA ANA"/>
        <s v="REQUENA"/>
        <s v="HUARMI ISLA"/>
        <s v="GALICIA"/>
        <s v="CAROCURAHUAYTE"/>
        <s v="GENARO HERRERA"/>
        <s v="YUCURUCHI"/>
        <s v="SAPUENA"/>
        <s v="BAGAZAN De Sapuena"/>
        <s v="EL SOL"/>
        <s v="SAN ROQUE De Maquia"/>
        <s v="NUEVO JUNIN"/>
        <s v="PIURI  ISLA"/>
        <s v="NUEVO SAN JOSE"/>
        <s v="CARACHAMA"/>
        <s v="ARICA VIEJO"/>
        <s v="SANTA ELENA "/>
        <s v="SAN PEDRO"/>
        <s v="FATIMA"/>
        <s v="SAN ANTONIO DE FORTALEZA"/>
        <s v="CURINGA"/>
        <s v="CAPANAHUA"/>
        <s v="BRETAÑA"/>
        <s v="SAN CARLOS"/>
        <s v="HUACRACHIRO"/>
        <s v="BOLIVAR DEL MAQUIA"/>
        <s v="NUEVO LIBERAL"/>
        <s v="OBRERO"/>
        <s v="VICTORIA"/>
        <s v="TAMANCO VIEJO"/>
        <s v="SINTICO"/>
        <s v="IBERIA "/>
        <s v="LAGO SAN MARCOS"/>
        <s v="FLOR DE PUNGA "/>
        <s v="HUATAPI"/>
        <s v="AGUAMIRO (EJE DE M.R.)"/>
        <s v="NATIVIDAD"/>
        <s v="CENTRO DE SALUD MENTAL COMUNITARIO YURIMAGUAS"/>
        <s v="SAMU YURIMAGUAS"/>
        <s v="VILLA HERMOSA DE YURIMAGUAS"/>
        <s v="PROVIDENCIA DE Yurimaguas"/>
        <s v="SANTA MARIA DEL BAJO HUALLAGA"/>
        <s v="NUEVA ERA"/>
        <s v="ZAPOTE"/>
        <s v="JEBERILLOS"/>
        <s v="DOS DE MAYO De Yurimaguas"/>
        <s v="VISTA ALEGRE De Yurimaguas"/>
        <s v="PUERTO ARTURO"/>
        <s v="SANTA ISABEL"/>
        <s v="SAN JUAN DE ZAPOTE"/>
        <s v="INDEPENDENCIA DEL SHANUSI"/>
        <s v="CARRETERA KM. 1.5 (EJE DE M.R.)"/>
        <s v="AA.HH. 30 DE AGOSTO KM.17"/>
        <s v="INDEPENDENCIA"/>
        <s v="TUPAC AMARU De Yurimaguas"/>
        <s v="MUNICHIS De Yurimaguas(EJE DE M.R)"/>
        <s v="VARADERILLO"/>
        <s v="ACHUAL LIMON"/>
        <s v="SANTA LUCIA"/>
        <s v="SAN ROQUE DE YURIMAGUAS"/>
        <s v="NUEVO ARICA De Balsapuerto"/>
        <s v="SAN JUAN de Balsapuerto"/>
        <s v="PUERTO PORVENIR"/>
        <s v="TRES UNIDOS DE BALSAPUERTO"/>
        <s v="LA LOMA (EJE DE M.R.)"/>
        <s v="CHIRAPA"/>
        <s v="SAN PEDRO DE ZAPOTE"/>
        <s v="LAGO SANANGO"/>
        <s v="ALTO MOHENA"/>
        <s v="PAMPA HERMOZA de Yurimaguas (EJE M.R.)"/>
        <s v="GRAU (KM. 40)"/>
        <s v="SANTO TOMAS De Yurimaguas"/>
        <s v="SAN JUAN DE PAMPLONA"/>
        <s v="SAN FRANCISCO PAMPAYACU"/>
        <s v="COTOYACU"/>
        <s v="PUERTO PERU"/>
        <s v="ROCA FUERTE"/>
        <s v="VISTA ALEGRE DE JEBEROS"/>
        <s v="LUZ DEL ORIENTE"/>
        <s v="LAS AMAZONAS"/>
        <s v="NUEVO HORIZONTE DE YURIMAGUAS"/>
        <s v="LAS PALMERAS DE YURIMAGUAS"/>
        <s v="NUEVO PIJUAYAL DE YURIMAGUAS"/>
        <s v="LA UNION DE ZAPOTE DE YURIMAGUAS"/>
        <s v="VILLA DEL PARANAPURA"/>
        <s v="LABORATORIO DE REFERENCIA DE SALUD-ALTO AMAZONAS"/>
        <s v="SHUCUSHYACU"/>
        <s v="SONAPI"/>
        <s v="JORGE CHAVEZ"/>
        <s v="CUIPARI"/>
        <s v="PARINARI"/>
        <s v="LIBERTAD DE CUIPARILLO"/>
        <s v="SAN MIGUEL DE TENIENTE CESAR LOPEZ ROJAS"/>
        <s v="GLORIA "/>
        <s v="NUEVO PAPAPLAYA"/>
        <s v="BALSAPUERTO (EJE M.R.)"/>
        <s v="NUEVA ESPERANZA de Balsapuerto"/>
        <s v="SAN GABRIEL DE VARADERO (EJE M.R.)"/>
        <s v="SAN ANTONIO DE YANAYACU"/>
        <s v="VISTA ALEGRE De Balsapuerto"/>
        <s v="NUEVA VIDA"/>
        <s v="PANAM"/>
        <s v="CENTRO AMERICA"/>
        <s v="PROGRESO De Balsapuerto"/>
        <s v="SOLEDAD De Balsapuerto"/>
        <s v="FRAY MARTIN"/>
        <s v="PUCALPILLO"/>
        <s v="ANTIOQUIA DE BALSAPUERTO"/>
        <s v="SAN MIGUEL DE YANAYACU"/>
        <s v="LIBERTAD DE BALSAPUERTO"/>
        <s v="SANTA CRUZ "/>
        <s v="SAN ANTONI DE SHISHINAHUA DE SANTA CRUZ"/>
        <s v="LAGO NARANJAL"/>
        <s v="ACHUAL TIPISHCA"/>
        <s v="UNION CAMPESINA"/>
        <s v="PROGRESO DE SANTA CRUZ"/>
        <s v="NUEVO TRIUNFO"/>
        <s v="HUATAPI DEL RIO HUALLAGA"/>
        <s v="SANTA GEMA DE YURIMAGUAS"/>
        <s v="SELVA ALEGRE DE SANTA CRUZ"/>
        <s v="LAGUNAS"/>
        <s v="PUCACURO de Lagunas"/>
        <s v="ARAHUANTE"/>
        <s v="BARRIO CENTRAL"/>
        <s v="NUEVO MUNDO"/>
        <s v="HUANCAYO"/>
        <s v="TAMARATE"/>
        <s v="PUERTO VICTORIA"/>
        <s v="NUEVO ARICA"/>
        <s v="SEIS DE JULIO"/>
        <s v="NUEVA UNION DE LAGUNAS"/>
        <s v="JEBEROS "/>
        <s v="BELLAVISTA de Jeberos"/>
        <s v="MONTE CRISTO"/>
        <s v="SAN FRANCISCO DE ALGODONAL DE JEBEROS"/>
        <s v="BETHEL DE JEBEROS"/>
        <s v="SARAMIRIZA "/>
        <s v="BORJA"/>
        <s v="FELIX FLORES"/>
        <s v="SACHA PAPA"/>
        <s v="ATAHUALPA"/>
        <s v="SAN JUAN DEL MARAÑON"/>
        <s v="SINCHI ROCA"/>
        <s v="NUEVO JERUSALEN"/>
        <s v="CHAPIS"/>
        <s v="NUEVO ALEGRIA"/>
        <s v="AJACHIM"/>
        <s v="SANTA ROSA DE SARAMIRIZA"/>
        <s v="PALESTINA"/>
        <s v="SAN LORENZO"/>
        <s v="CENTRO DE SALUD MENTAL COMUNITARIO INTERCULTURAL DATEM DEL MARAÑON"/>
        <s v="LIBERTAD de Barranca"/>
        <s v="INDUSTRIAL"/>
        <s v="TIGRE PLAYA"/>
        <s v="BUENA VISTA De Barranca"/>
        <s v="BARRANCA"/>
        <s v="PORVENIR de Barranca"/>
        <s v="SAN ANTONIO de Cahuapanas"/>
        <s v="CHARUPA"/>
        <s v="PORVENIR de Papayacu"/>
        <s v="SANTA. MARIA DE CAHUAPANAS "/>
        <s v="KAUPAN"/>
        <s v="BARRANQUITA DE CAHUAPANAS"/>
        <s v="SAN MIGUEL"/>
        <s v="PALMICHE"/>
        <s v="SAN RAMON DE SINAR"/>
        <s v="ULLPAYACU"/>
        <s v="TRUENO COCHA"/>
        <s v="CHUINTAR"/>
        <s v="NUEVO PROGRESO - HUITUYACU"/>
        <s v="NUEVA YARINA Tsanchi Simon Kamarampi"/>
        <s v="DOMINGO COCHA - Rimachi"/>
        <s v="UWIJINT"/>
        <s v="BARRANQUILLO CHAPURI"/>
        <s v="MUSHACARUSHA"/>
        <s v="PUERTO REQUENA"/>
        <s v="NUEVO LIMON COCHA"/>
        <s v="PUERTO PIRUMBA"/>
        <s v="ALIANZA CRISTIANA"/>
        <s v="TZEKUNZA"/>
        <s v="WASHIENTZA"/>
        <s v="NUEVO ANDOAS"/>
        <s v="ANDOAS VIEJO"/>
        <s v="PUERTO PIJUAYAL-RIO HUITOYACU"/>
        <s v="SABALOYACU"/>
        <s v="LOBOYACU"/>
        <s v="KUYUNTZA DEL MANCHARI"/>
        <s v="PUERTO AMERICA De Morona"/>
        <s v="PUERTO ALEGRIA de Morona"/>
        <s v="PIJUAYAL"/>
        <s v="CABALLITO"/>
        <s v="SAN JUAN de Morona"/>
        <s v="PANINTZA"/>
        <s v="SHINGUITO"/>
        <s v="INCA ROCA"/>
        <s v="SHOROYA NUEVO"/>
        <s v="YANKUNTICH"/>
        <s v="NUEVO PROGRESO DEL DATEM"/>
        <s v="UNANCHAY-RIO MORONA"/>
        <s v="DIAMANTE AZUL - RIO NAPO"/>
        <s v="SAN PEDRO DE TIPISHCA"/>
        <s v="NINA RUMI - RIO NANAY"/>
        <s v="BARRIO VIRGEN DE GUADALUPE DE VILLA LAGUNAS"/>
        <s v="CUNINICO"/>
        <s v="TUCUNARE"/>
        <s v="CC.NN. OBISPO DE IRAZOLA"/>
        <s v="CENTRO POBLADO PUERTO PRADO"/>
        <s v="LA CUMBRE"/>
        <s v="TUPAC AMARU"/>
        <s v="ANTIOQUIA"/>
        <s v="PUERTO ESPERANZA"/>
        <s v="SANTA SILVIA"/>
        <s v="SAN JOSE DEL SHISHINAHUA DE SANTA CRUZ"/>
        <s v="SAN JUAN DE PALOMETAYACU DE BALSAPUERTO"/>
        <s v="SAN FERNANDO"/>
        <s v="NUEVA ALIANZA - RIO CHAMBIRA"/>
        <s v="LA PETROLERA"/>
        <s v="PUERTO ALEGRE DE LAGUNAS"/>
        <s v="UNION ZANCUDO DE LAGUNAS"/>
        <s v="NUEVO SAN LORENZO"/>
        <s v="NUEVO UNIÓN DEL CHAMBIRA"/>
        <s v="SANTA ROSA DEL PATOYACU DEL CHAMBIRA"/>
        <s v="NUEVO HORIZONTE DEL PUCAYACU DEL CHAMIRA"/>
        <s v="SOLEDAD "/>
        <s v="SIWIN"/>
        <s v="SAN JUAN DE LAGUNILLAS"/>
        <s v=" NACIENTE DEL AMAZONAS"/>
        <s v="SAN ROQUE DEL UCAYALI"/>
        <s v="YABUYANOS"/>
        <s v="BOCA DE CATALINA"/>
        <s v="CENTRO ESPECIALIZADO DEL ADOLECENTE"/>
      </sharedItems>
    </cacheField>
    <cacheField name="Meta" numFmtId="1">
      <sharedItems containsSemiMixedTypes="0" containsString="0" containsNumber="1" containsInteger="1" minValue="0" maxValue="0"/>
    </cacheField>
    <cacheField name="Ene" numFmtId="0">
      <sharedItems containsSemiMixedTypes="0" containsString="0" containsNumber="1" containsInteger="1" minValue="0" maxValue="342"/>
    </cacheField>
    <cacheField name="Feb" numFmtId="0">
      <sharedItems containsSemiMixedTypes="0" containsString="0" containsNumber="1" containsInteger="1" minValue="0" maxValue="136"/>
    </cacheField>
    <cacheField name="Mar" numFmtId="0">
      <sharedItems containsSemiMixedTypes="0" containsString="0" containsNumber="1" containsInteger="1" minValue="0" maxValue="5"/>
    </cacheField>
    <cacheField name="Abr" numFmtId="0">
      <sharedItems containsString="0" containsBlank="1" containsNumber="1" containsInteger="1" minValue="0" maxValue="0"/>
    </cacheField>
    <cacheField name="May" numFmtId="0">
      <sharedItems containsString="0" containsBlank="1" containsNumber="1" containsInteger="1" minValue="0" maxValue="0"/>
    </cacheField>
    <cacheField name="Jun" numFmtId="0">
      <sharedItems containsString="0" containsBlank="1" containsNumber="1" containsInteger="1" minValue="0" maxValue="0"/>
    </cacheField>
    <cacheField name="Jul" numFmtId="0">
      <sharedItems containsString="0" containsBlank="1" containsNumber="1" containsInteger="1" minValue="0" maxValue="0"/>
    </cacheField>
    <cacheField name="Ago" numFmtId="0">
      <sharedItems containsString="0" containsBlank="1" containsNumber="1" containsInteger="1" minValue="0" maxValue="0"/>
    </cacheField>
    <cacheField name="Set" numFmtId="0">
      <sharedItems containsString="0" containsBlank="1" containsNumber="1" containsInteger="1" minValue="0" maxValue="0"/>
    </cacheField>
    <cacheField name="Oct" numFmtId="0">
      <sharedItems containsString="0" containsBlank="1" containsNumber="1" containsInteger="1" minValue="0" maxValue="0"/>
    </cacheField>
    <cacheField name="Nov" numFmtId="0">
      <sharedItems containsString="0" containsBlank="1" containsNumber="1" containsInteger="1" minValue="0" maxValue="0"/>
    </cacheField>
    <cacheField name="Dic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se_Pinedo" refreshedDate="46092.373559375003" createdVersion="8" refreshedVersion="8" minRefreshableVersion="3" recordCount="493" xr:uid="{5B3C3DD8-3F04-4EFB-8EB0-842633B93AFB}">
  <cacheSource type="worksheet">
    <worksheetSource ref="A6:AJ499" sheet="Metales Pesados 2026"/>
  </cacheSource>
  <cacheFields count="36">
    <cacheField name="Provincia" numFmtId="0">
      <sharedItems/>
    </cacheField>
    <cacheField name="Distrito" numFmtId="0">
      <sharedItems/>
    </cacheField>
    <cacheField name="UE" numFmtId="0">
      <sharedItems containsSemiMixedTypes="0" containsString="0" containsNumber="1" containsInteger="1" minValue="400" maxValue="407" count="8">
        <n v="403"/>
        <n v="402"/>
        <n v="405"/>
        <n v="400"/>
        <n v="406"/>
        <n v="407"/>
        <n v="401"/>
        <n v="404"/>
      </sharedItems>
    </cacheField>
    <cacheField name="UNIDAD EJECUTORA" numFmtId="0">
      <sharedItems/>
    </cacheField>
    <cacheField name="Red" numFmtId="0">
      <sharedItems count="9">
        <s v="NO PERTENECE A NINGUNA RED"/>
        <s v="MAYNAS PERIFERIE"/>
        <s v="MAYNAS CIUDAD"/>
        <s v="RAMON CASTILLA"/>
        <s v="LORETO"/>
        <s v="UCAYALI"/>
        <s v="REQUENA"/>
        <s v="ALTO AMAZONAS"/>
        <s v="DATEM DEL MARAÑON"/>
      </sharedItems>
    </cacheField>
    <cacheField name="MicroRed" numFmtId="0">
      <sharedItems/>
    </cacheField>
    <cacheField name="Cat" numFmtId="0">
      <sharedItems/>
    </cacheField>
    <cacheField name="Renaes" numFmtId="1">
      <sharedItems containsSemiMixedTypes="0" containsString="0" containsNumber="1" containsInteger="1" minValue="1" maxValue="37887"/>
    </cacheField>
    <cacheField name="Establecimientos" numFmtId="0">
      <sharedItems count="491">
        <s v="HOSP.REGIONAL DE LORETO &quot;Felipe Arriola Iglesias&quot;"/>
        <s v="HOSPITAL IQUITOS &quot;Cesar Garayar Garcia&quot;"/>
        <s v="HOSP Santa Gema de Yurimaguas"/>
        <s v="SANTA CLOTILDE"/>
        <s v="HOSP CONTAMANA"/>
        <s v="MORONACOCHA"/>
        <s v="CENTRO DE SALUD MENTAL COMUNITARIO IQUITOS"/>
        <s v="MANACAMIRI"/>
        <s v="SAN JOSE DE LUPUNA"/>
        <s v="NUEVO LIBERTAD"/>
        <s v="SANTA RITA DE NANAY"/>
        <s v="TUPAC AMARU De Iquitos &quot;Lic.Enf. Jenny Esther Carrasco&quot;"/>
        <s v="VARGAS GUERRA"/>
        <s v="PORVENIR de Iquitos"/>
        <s v="SANTA MARIA DE NANAY"/>
        <s v="SAMITO"/>
        <s v="SAN ANTONIO DE PINTUYACU"/>
        <s v="HOGAR PROTEGIDO DE IQUITOS"/>
        <s v="DIAMANTE AZUL"/>
        <s v="SAN JUAN DE MIRAFLORES"/>
        <s v="CENTRO DE SALUD MENTAL COMUNITARIO UKA YAKI TSA  WA"/>
        <s v="CENTRO DE REFERENCIA DE INFECCIONE DE TRANSMISIÓN SEXUAL CERITS - SAN JUAN"/>
        <s v="RUMOCOCHA"/>
        <s v="MODELO"/>
        <s v="PROGRESO De San Juan Bautista"/>
        <s v="SANTO TOMAS de San Juan Bautista"/>
        <s v="QUISTOCOCHA"/>
        <s v="ZUNGAROCOCHA"/>
        <s v="VARILLAL"/>
        <s v="MORALILLO"/>
        <s v="VILLA BUEN PASTOR"/>
        <s v="LOS DELFINES "/>
        <s v="PEÑA NEGRA"/>
        <s v="SANTA CLARA DE NANAY "/>
        <s v="SAN PABLO DE CUYANA"/>
        <s v="PAUJIL "/>
        <s v="CAHUIDE"/>
        <s v="AMERICA de San Juan Bautista"/>
        <s v="HOGAR PROTEGIDO DE BELEN"/>
        <s v="CENTRO DE SALUD MENTAL COMUNITARIO CARDOZO"/>
        <s v="6 DE OCTUBRE"/>
        <s v="SOLEDAD De Villa Belen"/>
        <s v="SAN ANTONIO - RIO ITAYA"/>
        <s v="MUNICHS - RIO ITAYA"/>
        <s v="BELEN de Villa Belen"/>
        <s v="CABO PANTOJA - R. AMAZONAS"/>
        <s v="LUPUNA"/>
        <s v="GALLITO"/>
        <s v="CANTA GALLO"/>
        <s v="HOGAR PROTEGIDO DE SAN JUAN"/>
        <s v="9 DE OCTUBRE "/>
        <s v="CARDOZO "/>
        <s v="BELLAVISTA NANAY"/>
        <s v="PADRE COCHA"/>
        <s v="BARRIO FLORIDO"/>
        <s v="SANTA MARIA DEL OJEAL"/>
        <s v="SANTA CLARA DEL OJEAL"/>
        <s v="SARGENTO LORES"/>
        <s v="PICURO YACU"/>
        <s v="MASUSA"/>
        <s v="CENTRO FUERTE"/>
        <s v="PUNTO ALEGRE"/>
        <s v="SAN ANTONIO de Iquitos"/>
        <s v="CENTRO DE SALUD MENTAL COMUNITARIO PUNCHANA"/>
        <s v="MAYNAS"/>
        <s v="FERNANDO LORES "/>
        <s v="HOGAR PROTEGIDO DE PUNCHANA"/>
        <s v="1º. DE ENERO"/>
        <s v="EL ESTRECHO"/>
        <s v="LA FLORIDA"/>
        <s v="SAN PEDRO DE TOTOYA"/>
        <s v="FLOR DE AGOSTO"/>
        <s v="SAN FRANCISCO DE ERE"/>
        <s v="SANTA MERCEDES"/>
        <s v="REMANSO"/>
        <s v="BETANIA"/>
        <s v="El ALAMO"/>
        <s v="HUAPAPA"/>
        <s v="SOPLIN VARGAS"/>
        <s v="BELLAVISTA de Tnt. Manuel Clavero"/>
        <s v="ANGUSILLA"/>
        <s v="TRES FRONTERAS"/>
        <s v="NUEVA ESPERANZA de Tent. Manuel Clavero"/>
        <s v="NEGRO URCO"/>
        <s v="TACSHA CURARAY (Sta. María)"/>
        <s v="SAN LUIS DE TACSHA CURARAY"/>
        <s v="RUMI TUNI"/>
        <s v="SAN RAFAEL"/>
        <s v="BUENA VISTA del Napo"/>
        <s v="NUEVA LIBERTAD O TUTAPISHCO"/>
        <s v="NUEVA VIDA DEL NAPO"/>
        <s v="URBINA DEL NAPO"/>
        <s v="CABO PANTOJA De Torres Causana"/>
        <s v="TEMPESTAD"/>
        <s v="TORRES CAUSANA"/>
        <s v="ANGOTEROS"/>
        <s v="CAMPO SERIO"/>
        <s v="MAZAN"/>
        <s v="TAMANCO"/>
        <s v="HUAMAN URCO"/>
        <s v="MANGUA del Mazan"/>
        <s v="SAN FRANCISCO DE BUEN PASO"/>
        <s v="LIBERTAD - RIO MAZAN"/>
        <s v="PUINAHUA BAJO NAPO"/>
        <s v="URCOMIRAÑO"/>
        <s v="INDIANA"/>
        <s v="MANITI I ZONA"/>
        <s v="SANTA CECILIA"/>
        <s v="YANAYACU DE BOMBONAJE"/>
        <s v="VAINILLA"/>
        <s v="SINCHICUY"/>
        <s v="SAN PEDRO DE MANATI"/>
        <s v="YANASHI"/>
        <s v="ORAN"/>
        <s v="FRANCISCO DE ORELLANA"/>
        <s v="SANTA MARIA DE MARUPA"/>
        <s v="TAMSHIYACU"/>
        <s v="SAN SALVADOR DE OMAGUAS"/>
        <s v="YACAPANA I ZONA"/>
        <s v="SANTA ANA DE MUYUY"/>
        <s v="DOS DE MAYO de Fernando Lores"/>
        <s v="AUCAYO"/>
        <s v="ESPERANZA TAHUAYO"/>
        <s v="MANGUA de Fernando Lores"/>
        <s v="NUEVO PROGRESO"/>
        <s v="NUEVO VALENTIN"/>
        <s v="SERAFIN FILOMENO"/>
        <s v="PANGUANA II ZONA"/>
        <s v="CONSTANCIA"/>
        <s v="ANGAMOS"/>
        <s v="BUENAS LOMAS"/>
        <s v="CABALLOCOCHA"/>
        <s v="CHIMBOTE"/>
        <s v="ISLA TIGRE"/>
        <s v="CUSHILLOCOCHA"/>
        <s v="SAN ANTONIO DE CACAO"/>
        <s v="SAN PABLO"/>
        <s v="SANTA ELENA DE IMAZA"/>
        <s v="SAN ANTONIO - BAJO AMAZONAS"/>
        <s v="SAN FELIPE"/>
        <s v="SAN ISIDRO"/>
        <s v="PEVAS "/>
        <s v="HUANTA"/>
        <s v="PUCAURQUILLO"/>
        <s v="BRILLO NUEVO"/>
        <s v="SAN FRANCISCO De Pevas"/>
        <s v="NUEVO PEVAS"/>
        <s v="SAN JOSE DE COCHIQUINAS"/>
        <s v="BUEN JESUS DE PAZ"/>
        <s v="ISLANDIA del Yavari "/>
        <s v="BUEN SUCESO"/>
        <s v="SANTA TERESA"/>
        <s v="NUEVA ESPERANZA del Yavari"/>
        <s v="SANTA ROSA De Ramon Castilla"/>
        <s v="BELLAVISTA CALLARU"/>
        <s v="PUERTO ALEGRIA de Ramon Castilla"/>
        <s v="NAUTA"/>
        <s v="SAN JOAQUIN DE OMAGUAS"/>
        <s v="SAN REGIS"/>
        <s v="SANTA FE"/>
        <s v="GRAU"/>
        <s v="SAN JUAN DE PURITANIA"/>
        <s v="MIRAFLORES"/>
        <s v="PALIZADA"/>
        <s v="NUEVA YORK"/>
        <s v="CANAAN DEL CHIRIYACU"/>
        <s v="BAGAZAN DEL RIO MARAÑON"/>
        <s v="SUCRE DEL RIO MARAÑON"/>
        <s v="SANTA. RITA DE CASTILLA "/>
        <s v="SANTA ISABEL DE YUMBATURO"/>
        <s v="SANTA ROSA DE LAGARTO"/>
        <s v="SAN JOSE DE SAMIRIA"/>
        <s v="LEONCIO PRADO"/>
        <s v="CENTRO DE SALUD MENTAL NAUTA"/>
        <s v="ROCA FUERTE DE PARINARI"/>
        <s v="VILLA TROMPETEROS"/>
        <s v="BELEN DE TROMPETEROS"/>
        <s v="PUCACURO DE TROMPETEROS"/>
        <s v="PAMPA HERMOSA DE TROMPETEROS"/>
        <s v="NUEVA JERUSALEN"/>
        <s v="PROVIDENCIA"/>
        <s v="NUEVO PORVENIR"/>
        <s v="SANTA ISABEL DE COPAL"/>
        <s v="BOCA DEL COPA DEL RIO CORRIENTES"/>
        <s v="NUEVO SAN MARTIN"/>
        <s v="VALENCIA"/>
        <s v="JOSE OLAYA DEL RIO CORRIENTES"/>
        <s v="SAN JOSE DE NUEVA ESPERANZA"/>
        <s v="MAYPUCO"/>
        <s v="REFORMA"/>
        <s v="NUEVA ESPERANZA de Urarinas"/>
        <s v="CONCORDIA"/>
        <s v="ANGORA"/>
        <s v="ALIANZA DEL URITUYACU -RIO MARAÑON"/>
        <s v="SAN JOSE DE SARAMURO"/>
        <s v="PIJUAYAL DEL CHAMBIRA"/>
        <s v="SARAMURILLO"/>
        <s v="INTUTO"/>
        <s v="LIBERTAD DEL TIGRE"/>
        <s v="12 DE OCTUBRE"/>
        <s v="PAICHE PLAYA"/>
        <s v="PIURA"/>
        <s v="HUACACHINA - RIO TIGRE"/>
        <s v="SAN JUAN DE PAVAYACU"/>
        <s v="VISTA ALEGRE DE EL ALTO TIGRE"/>
        <s v="BELLAVISTA DEL RIO TIGRE"/>
        <s v="BELEN DE RIO TIGRE"/>
        <s v="MARSELLA"/>
        <s v="8 DE MAYO"/>
        <s v="SANTA ROSA CHIA TIPISHCA"/>
        <s v="CANAAN"/>
        <s v="PROGRESO de Contamana"/>
        <s v="HOLANDA"/>
        <s v="TUMBES"/>
        <s v="SAN PABLO DE SINUYA"/>
        <s v="CENTRO DE SALUD MENTAL COMUNITARIO - CONTAMANA"/>
        <s v="SANTA ROSA DEL PISQUI"/>
        <s v="CANAAN DE TIPISHCA"/>
        <s v="NUEVO OLAYA"/>
        <s v="NUEVO EDEN"/>
        <s v="CHARASMANA"/>
        <s v="MANCO CAPAC"/>
        <s v="SHETEVO"/>
        <s v="NUEVO SUCRE"/>
        <s v="SAN FRANCISCO DE ROMPEO"/>
        <s v="PUESTO DE SALUD DEL CENTRO POBLADO SAN CARLOS"/>
        <s v="VENCEDOR"/>
        <s v="PAMPA HERMOZA de Pampa Hermoza"/>
        <s v="PACASHANAYA"/>
        <s v="ORELLANA"/>
        <s v="BELAUNDE TERRY"/>
        <s v="ALTO PERILLO"/>
        <s v="SANGAMAYO ALTO PAUYA"/>
        <s v="PLAYA HERMOSA"/>
        <s v="INAHUAYA"/>
        <s v="JOSE OLAYA DE INAHUAYA"/>
        <s v="LIBERTADOR"/>
        <s v="TRES UNIDOS DEL RIO PISQUI"/>
        <s v="JUANCITO De Sarayacu"/>
        <s v="PEDRERA"/>
        <s v="MONTE BELLO"/>
        <s v="MAHUIZO"/>
        <s v="HUAÑUNA"/>
        <s v="PUERTO ENRIQUE"/>
        <s v="BOLIVAR DE SARAYACU"/>
        <s v="CASERIO DE SARAYACU"/>
        <s v="SAMAN"/>
        <s v="PUCAPANGA"/>
        <s v="TIERRA BLANCA Juber Sandoval Briones"/>
        <s v="MIGUEL GRAU"/>
        <s v="NUEVO DOS DE MAYO"/>
        <s v="DOS DE MAYO De Sarayacu"/>
        <s v="TRES UNIDOS"/>
        <s v="TIRUNTAN "/>
        <s v="ROHABOYA MESTIZO "/>
        <s v="ROHABOYA NATIVA"/>
        <s v="PAHOYAN"/>
        <s v="MARISCAL CASTILLA De Padre Marquez"/>
        <s v="ALFONSO UGARTE"/>
        <s v="NUEVA GALILEA"/>
        <s v="SANTA ANA"/>
        <s v="REQUENA"/>
        <s v="HUARMI ISLA"/>
        <s v="GALICIA"/>
        <s v="CAROCURAHUAYTE"/>
        <s v="GENARO HERRERA"/>
        <s v="YUCURUCHI"/>
        <s v="SAPUENA"/>
        <s v="BAGAZAN De Sapuena"/>
        <s v="EL SOL"/>
        <s v="SAN ROQUE De Maquia"/>
        <s v="NUEVO JUNIN"/>
        <s v="PIURI  ISLA"/>
        <s v="NUEVO SAN JOSE"/>
        <s v="CARACHAMA"/>
        <s v="ARICA VIEJO"/>
        <s v="SANTA ELENA "/>
        <s v="SAN PEDRO"/>
        <s v="FATIMA"/>
        <s v="SAN ANTONIO DE FORTALEZA"/>
        <s v="CURINGA"/>
        <s v="CAPANAHUA"/>
        <s v="BRETAÑA"/>
        <s v="SAN CARLOS"/>
        <s v="HUACRACHIRO"/>
        <s v="BOLIVAR DEL MAQUIA"/>
        <s v="NUEVO LIBERAL"/>
        <s v="OBRERO"/>
        <s v="VICTORIA"/>
        <s v="TAMANCO VIEJO"/>
        <s v="SINTICO"/>
        <s v="IBERIA "/>
        <s v="LAGO SAN MARCOS"/>
        <s v="FLOR DE PUNGA "/>
        <s v="HUATAPI"/>
        <s v="AGUAMIRO (EJE DE M.R.)"/>
        <s v="NATIVIDAD"/>
        <s v="CENTRO DE SALUD MENTAL COMUNITARIO YURIMAGUAS"/>
        <s v="SAMU YURIMAGUAS"/>
        <s v="VILLA HERMOSA DE YURIMAGUAS"/>
        <s v="PROVIDENCIA DE Yurimaguas"/>
        <s v="SANTA MARIA DEL BAJO HUALLAGA"/>
        <s v="NUEVA ERA"/>
        <s v="ZAPOTE"/>
        <s v="JEBERILLOS"/>
        <s v="DOS DE MAYO De Yurimaguas"/>
        <s v="VISTA ALEGRE De Yurimaguas"/>
        <s v="PUERTO ARTURO"/>
        <s v="SANTA ISABEL"/>
        <s v="SAN JUAN DE ZAPOTE"/>
        <s v="INDEPENDENCIA DEL SHANUSI"/>
        <s v="CARRETERA KM. 1.5 (EJE DE M.R.)"/>
        <s v="AA.HH. 30 DE AGOSTO KM.17"/>
        <s v="INDEPENDENCIA"/>
        <s v="TUPAC AMARU De Yurimaguas"/>
        <s v="MUNICHIS De Yurimaguas(EJE DE M.R)"/>
        <s v="VARADERILLO"/>
        <s v="ACHUAL LIMON"/>
        <s v="SANTA LUCIA"/>
        <s v="SAN ROQUE DE YURIMAGUAS"/>
        <s v="NUEVO ARICA De Balsapuerto"/>
        <s v="SAN JUAN de Balsapuerto"/>
        <s v="PUERTO PORVENIR"/>
        <s v="TRES UNIDOS DE BALSAPUERTO"/>
        <s v="LA LOMA (EJE DE M.R.)"/>
        <s v="CHIRAPA"/>
        <s v="SAN PEDRO DE ZAPOTE"/>
        <s v="LAGO SANANGO"/>
        <s v="ALTO MOHENA"/>
        <s v="PAMPA HERMOZA de Yurimaguas (EJE M.R.)"/>
        <s v="GRAU (KM. 40)"/>
        <s v="SANTO TOMAS De Yurimaguas"/>
        <s v="SAN JUAN DE PAMPLONA"/>
        <s v="SAN FRANCISCO PAMPAYACU"/>
        <s v="COTOYACU"/>
        <s v="PUERTO PERU"/>
        <s v="ROCA FUERTE"/>
        <s v="VISTA ALEGRE DE JEBEROS"/>
        <s v="LUZ DEL ORIENTE"/>
        <s v="LAS AMAZONAS"/>
        <s v="NUEVO HORIZONTE DE YURIMAGUAS"/>
        <s v="LAS PALMERAS DE YURIMAGUAS"/>
        <s v="NUEVO PIJUAYAL DE YURIMAGUAS"/>
        <s v="LA UNION DE ZAPOTE DE YURIMAGUAS"/>
        <s v="VILLA DEL PARANAPURA"/>
        <s v="LABORATORIO DE REFERENCIA DE SALUD-ALTO AMAZONAS"/>
        <s v="SHUCUSHYACU"/>
        <s v="SONAPI"/>
        <s v="JORGE CHAVEZ"/>
        <s v="CUIPARI"/>
        <s v="PARINARI"/>
        <s v="LIBERTAD DE CUIPARILLO"/>
        <s v="SAN MIGUEL DE TENIENTE CESAR LOPEZ ROJAS"/>
        <s v="GLORIA "/>
        <s v="NUEVO PAPAPLAYA"/>
        <s v="BALSAPUERTO (EJE M.R.)"/>
        <s v="NUEVA ESPERANZA de Balsapuerto"/>
        <s v="SAN GABRIEL DE VARADERO (EJE M.R.)"/>
        <s v="SAN ANTONIO DE YANAYACU"/>
        <s v="VISTA ALEGRE De Balsapuerto"/>
        <s v="NUEVA VIDA"/>
        <s v="PANAM"/>
        <s v="CENTRO AMERICA"/>
        <s v="PROGRESO De Balsapuerto"/>
        <s v="SOLEDAD De Balsapuerto"/>
        <s v="FRAY MARTIN"/>
        <s v="PUCALPILLO"/>
        <s v="ANTIOQUIA DE BALSAPUERTO"/>
        <s v="SAN MIGUEL DE YANAYACU"/>
        <s v="LIBERTAD DE BALSAPUERTO"/>
        <s v="SANTA CRUZ "/>
        <s v="SAN ANTONI DE SHISHINAHUA DE SANTA CRUZ"/>
        <s v="LAGO NARANJAL"/>
        <s v="ACHUAL TIPISHCA"/>
        <s v="UNION CAMPESINA"/>
        <s v="PROGRESO DE SANTA CRUZ"/>
        <s v="NUEVO TRIUNFO"/>
        <s v="HUATAPI DEL RIO HUALLAGA"/>
        <s v="SANTA GEMA DE YURIMAGUAS"/>
        <s v="SELVA ALEGRE DE SANTA CRUZ"/>
        <s v="LAGUNAS"/>
        <s v="PUCACURO de Lagunas"/>
        <s v="ARAHUANTE"/>
        <s v="BARRIO CENTRAL"/>
        <s v="NUEVO MUNDO"/>
        <s v="HUANCAYO"/>
        <s v="TAMARATE"/>
        <s v="PUERTO VICTORIA"/>
        <s v="NUEVO ARICA"/>
        <s v="SEIS DE JULIO"/>
        <s v="NUEVA UNION DE LAGUNAS"/>
        <s v="JEBEROS "/>
        <s v="BELLAVISTA de Jeberos"/>
        <s v="MONTE CRISTO"/>
        <s v="SAN FRANCISCO DE ALGODONAL DE JEBEROS"/>
        <s v="BETHEL DE JEBEROS"/>
        <s v="SARAMIRIZA "/>
        <s v="BORJA"/>
        <s v="FELIX FLORES"/>
        <s v="SACHA PAPA"/>
        <s v="ATAHUALPA"/>
        <s v="SAN JUAN DEL MARAÑON"/>
        <s v="SINCHI ROCA"/>
        <s v="NUEVO JERUSALEN"/>
        <s v="CHAPIS"/>
        <s v="NUEVO ALEGRIA"/>
        <s v="AJACHIM"/>
        <s v="SANTA ROSA DE SARAMIRIZA"/>
        <s v="PALESTINA"/>
        <s v="SAN LORENZO"/>
        <s v="CENTRO DE SALUD MENTAL COMUNITARIO INTERCULTURAL DATEM DEL MARAÑON"/>
        <s v="LIBERTAD de Barranca"/>
        <s v="INDUSTRIAL"/>
        <s v="TIGRE PLAYA"/>
        <s v="BUENA VISTA De Barranca"/>
        <s v="BARRANCA"/>
        <s v="PORVENIR de Barranca"/>
        <s v="SAN ANTONIO de Cahuapanas"/>
        <s v="CHARUPA"/>
        <s v="PORVENIR de Papayacu"/>
        <s v="SANTA. MARIA DE CAHUAPANAS "/>
        <s v="KAUPAN"/>
        <s v="BARRANQUITA DE CAHUAPANAS"/>
        <s v="SAN MIGUEL"/>
        <s v="PALMICHE"/>
        <s v="SAN RAMON DE SINAR"/>
        <s v="ULLPAYACU"/>
        <s v="TRUENO COCHA"/>
        <s v="CHUINTAR"/>
        <s v="NUEVO PROGRESO - HUITUYACU"/>
        <s v="NUEVA YARINA Tsanchi Simon Kamarampi"/>
        <s v="DOMINGO COCHA - Rimachi"/>
        <s v="UWIJINT"/>
        <s v="BARRANQUILLO CHAPURI"/>
        <s v="MUSHACARUSHA"/>
        <s v="PUERTO REQUENA"/>
        <s v="NUEVO LIMON COCHA"/>
        <s v="PUERTO PIRUMBA"/>
        <s v="ALIANZA CRISTIANA"/>
        <s v="TZEKUNZA"/>
        <s v="WASHIENTZA"/>
        <s v="NUEVO ANDOAS"/>
        <s v="ANDOAS VIEJO"/>
        <s v="PUERTO PIJUAYAL-RIO HUITOYACU"/>
        <s v="SABALOYACU"/>
        <s v="LOBOYACU"/>
        <s v="KUYUNTZA DEL MANCHARI"/>
        <s v="PUERTO AMERICA De Morona"/>
        <s v="PUERTO ALEGRIA de Morona"/>
        <s v="PIJUAYAL"/>
        <s v="CABALLITO"/>
        <s v="SAN JUAN de Morona"/>
        <s v="PANINTZA"/>
        <s v="SHINGUITO"/>
        <s v="INCA ROCA"/>
        <s v="SHOROYA NUEVO"/>
        <s v="YANKUNTICH"/>
        <s v="NUEVO PROGRESO DEL DATEM"/>
        <s v="UNANCHAY-RIO MORONA"/>
        <s v="DIAMANTE AZUL - RIO NAPO"/>
        <s v="SAN PEDRO DE TIPISHCA"/>
        <s v="NINA RUMI - RIO NANAY"/>
        <s v="BARRIO VIRGEN DE GUADALUPE DE VILLA LAGUNAS"/>
        <s v="CUNINICO"/>
        <s v="TUCUNARE"/>
        <s v="CC.NN. OBISPO DE IRAZOLA"/>
        <s v="CENTRO POBLADO PUERTO PRADO"/>
        <s v="LA CUMBRE"/>
        <s v="TUPAC AMARU"/>
        <s v="ANTIOQUIA"/>
        <s v="PUERTO ESPERANZA"/>
        <s v="SANTA SILVIA"/>
        <s v="SAN JOSE DEL SHISHINAHUA DE SANTA CRUZ"/>
        <s v="SAN JUAN DE PALOMETAYACU DE BALSAPUERTO"/>
        <s v="SAN FERNANDO"/>
        <s v="NUEVA ALIANZA - RIO CHAMBIRA"/>
        <s v="LA PETROLERA"/>
        <s v="PUERTO ALEGRE DE LAGUNAS"/>
        <s v="UNION ZANCUDO DE LAGUNAS"/>
        <s v="NUEVO SAN LORENZO"/>
        <s v="NUEVO UNIÓN DEL CHAMBIRA"/>
        <s v="SANTA ROSA DEL PATOYACU DEL CHAMBIRA"/>
        <s v="NUEVO HORIZONTE DEL PUCAYACU DEL CHAMIRA"/>
        <s v="SOLEDAD "/>
        <s v="SIWIN"/>
        <s v="SAN JUAN DE LAGUNILLAS"/>
        <s v=" NACIENTE DEL AMAZONAS"/>
        <s v="SAN ROQUE DEL UCAYALI"/>
        <s v="YABUYANOS"/>
        <s v="BOCA DE CATALINA"/>
        <s v="CENTRO ESPECIALIZADO DEL ADOLECENTE"/>
      </sharedItems>
    </cacheField>
    <cacheField name="Meta" numFmtId="1">
      <sharedItems containsSemiMixedTypes="0" containsString="0" containsNumber="1" containsInteger="1" minValue="0" maxValue="0"/>
    </cacheField>
    <cacheField name="Ene" numFmtId="0">
      <sharedItems containsSemiMixedTypes="0" containsString="0" containsNumber="1" containsInteger="1" minValue="0" maxValue="342"/>
    </cacheField>
    <cacheField name="Feb" numFmtId="0">
      <sharedItems containsSemiMixedTypes="0" containsString="0" containsNumber="1" containsInteger="1" minValue="0" maxValue="136"/>
    </cacheField>
    <cacheField name="Mar" numFmtId="0">
      <sharedItems containsSemiMixedTypes="0" containsString="0" containsNumber="1" containsInteger="1" minValue="0" maxValue="5"/>
    </cacheField>
    <cacheField name="Abr" numFmtId="0">
      <sharedItems containsString="0" containsBlank="1" containsNumber="1" containsInteger="1" minValue="0" maxValue="0"/>
    </cacheField>
    <cacheField name="May" numFmtId="0">
      <sharedItems containsString="0" containsBlank="1" containsNumber="1" containsInteger="1" minValue="0" maxValue="0"/>
    </cacheField>
    <cacheField name="Jun" numFmtId="0">
      <sharedItems containsString="0" containsBlank="1" containsNumber="1" containsInteger="1" minValue="0" maxValue="0"/>
    </cacheField>
    <cacheField name="Jul" numFmtId="0">
      <sharedItems containsString="0" containsBlank="1" containsNumber="1" containsInteger="1" minValue="0" maxValue="0"/>
    </cacheField>
    <cacheField name="Ago" numFmtId="0">
      <sharedItems containsString="0" containsBlank="1" containsNumber="1" containsInteger="1" minValue="0" maxValue="0"/>
    </cacheField>
    <cacheField name="Set" numFmtId="0">
      <sharedItems containsString="0" containsBlank="1" containsNumber="1" containsInteger="1" minValue="0" maxValue="0"/>
    </cacheField>
    <cacheField name="Oct" numFmtId="0">
      <sharedItems containsString="0" containsBlank="1" containsNumber="1" containsInteger="1" minValue="0" maxValue="0"/>
    </cacheField>
    <cacheField name="Nov" numFmtId="0">
      <sharedItems containsString="0" containsBlank="1" containsNumber="1" containsInteger="1" minValue="0" maxValue="0"/>
    </cacheField>
    <cacheField name="Dic" numFmtId="0">
      <sharedItems containsString="0" containsBlank="1" containsNumber="1" containsInteger="1" minValue="0" maxValue="0"/>
    </cacheField>
    <cacheField name="Avance" numFmtId="0">
      <sharedItems containsSemiMixedTypes="0" containsString="0" containsNumber="1" containsInteger="1" minValue="0" maxValue="398"/>
    </cacheField>
    <cacheField name="Ene2" numFmtId="0">
      <sharedItems containsSemiMixedTypes="0" containsString="0" containsNumber="1" containsInteger="1" minValue="0" maxValue="1"/>
    </cacheField>
    <cacheField name="Feb2" numFmtId="0">
      <sharedItems containsSemiMixedTypes="0" containsString="0" containsNumber="1" containsInteger="1" minValue="0" maxValue="7"/>
    </cacheField>
    <cacheField name="Mar2" numFmtId="0">
      <sharedItems containsSemiMixedTypes="0" containsString="0" containsNumber="1" containsInteger="1" minValue="0" maxValue="0"/>
    </cacheField>
    <cacheField name="Abr2" numFmtId="0">
      <sharedItems containsString="0" containsBlank="1" containsNumber="1" containsInteger="1" minValue="0" maxValue="0"/>
    </cacheField>
    <cacheField name="May2" numFmtId="0">
      <sharedItems containsString="0" containsBlank="1" containsNumber="1" containsInteger="1" minValue="0" maxValue="0"/>
    </cacheField>
    <cacheField name="Jun2" numFmtId="0">
      <sharedItems containsString="0" containsBlank="1" containsNumber="1" containsInteger="1" minValue="0" maxValue="0"/>
    </cacheField>
    <cacheField name="Jul2" numFmtId="0">
      <sharedItems containsString="0" containsBlank="1" containsNumber="1" containsInteger="1" minValue="0" maxValue="0"/>
    </cacheField>
    <cacheField name="Ago2" numFmtId="0">
      <sharedItems containsString="0" containsBlank="1" containsNumber="1" containsInteger="1" minValue="0" maxValue="0"/>
    </cacheField>
    <cacheField name="Set2" numFmtId="0">
      <sharedItems containsString="0" containsBlank="1" containsNumber="1" containsInteger="1" minValue="0" maxValue="0"/>
    </cacheField>
    <cacheField name="Oct2" numFmtId="0">
      <sharedItems containsString="0" containsBlank="1" containsNumber="1" containsInteger="1" minValue="0" maxValue="0"/>
    </cacheField>
    <cacheField name="Nov2" numFmtId="0">
      <sharedItems containsString="0" containsBlank="1" containsNumber="1" containsInteger="1" minValue="0" maxValue="0"/>
    </cacheField>
    <cacheField name="Dic2" numFmtId="0">
      <sharedItems containsString="0" containsBlank="1" containsNumber="1" containsInteger="1" minValue="0" maxValue="0"/>
    </cacheField>
    <cacheField name="Avance2" numFmtId="0">
      <sharedItems containsSemiMixedTypes="0" containsString="0" containsNumber="1" containsInteger="1" minValue="0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">
  <r>
    <s v="MAYNAS"/>
    <s v="PUNCHANA"/>
    <x v="0"/>
    <s v="HOSPITAL REGIONAL LORETO"/>
    <x v="0"/>
    <s v="NO PERTENECE A NINGUNA MICRORED"/>
    <s v="III - 1"/>
    <n v="3"/>
    <x v="0"/>
    <n v="0"/>
    <n v="0"/>
    <n v="0"/>
    <n v="0"/>
    <m/>
    <m/>
    <m/>
    <m/>
    <m/>
    <m/>
    <m/>
    <m/>
    <m/>
  </r>
  <r>
    <s v="MAYNAS"/>
    <s v="IQUITOS"/>
    <x v="1"/>
    <s v="HOSPITAL DE APOYO IQUITOS"/>
    <x v="0"/>
    <s v="NO PERTENECE A NINGUNA MICRORED"/>
    <s v="II - 2"/>
    <n v="1"/>
    <x v="1"/>
    <n v="0"/>
    <n v="0"/>
    <n v="0"/>
    <n v="0"/>
    <m/>
    <m/>
    <m/>
    <m/>
    <m/>
    <m/>
    <m/>
    <m/>
    <m/>
  </r>
  <r>
    <s v="ALTO AMAZONAS"/>
    <s v="YURIMAGUAS"/>
    <x v="2"/>
    <s v="HOSPITAL SANTA GEMA DE YURIMAGUAS"/>
    <x v="0"/>
    <s v="NO PERTENECE A NINGUNA MICRORED"/>
    <s v="II - 2"/>
    <n v="210"/>
    <x v="2"/>
    <n v="0"/>
    <n v="0"/>
    <n v="0"/>
    <n v="0"/>
    <m/>
    <m/>
    <m/>
    <m/>
    <m/>
    <m/>
    <m/>
    <m/>
    <m/>
  </r>
  <r>
    <s v="MAYNAS"/>
    <s v="NAPO"/>
    <x v="3"/>
    <s v="SALUD LORETO"/>
    <x v="1"/>
    <s v="SANTA CLOTILDE"/>
    <s v="II - 1"/>
    <n v="66"/>
    <x v="3"/>
    <n v="0"/>
    <n v="40"/>
    <n v="1"/>
    <n v="0"/>
    <m/>
    <m/>
    <m/>
    <m/>
    <m/>
    <m/>
    <m/>
    <m/>
    <m/>
  </r>
  <r>
    <s v="UCAYALI"/>
    <s v="CONTAMANA"/>
    <x v="4"/>
    <s v="UCAYALI-CONTAMANA"/>
    <x v="0"/>
    <s v="NO PERTENECE A NINGUNA MICRORED"/>
    <s v="II - 1"/>
    <n v="162"/>
    <x v="4"/>
    <n v="0"/>
    <n v="0"/>
    <n v="0"/>
    <n v="0"/>
    <m/>
    <m/>
    <m/>
    <m/>
    <m/>
    <m/>
    <m/>
    <m/>
    <m/>
  </r>
  <r>
    <s v="MAYNAS"/>
    <s v="IQUITOS"/>
    <x v="3"/>
    <s v="SALUD LORETO"/>
    <x v="2"/>
    <s v="IQUITOS NORTE"/>
    <s v="C.S. I-4 "/>
    <n v="7"/>
    <x v="5"/>
    <n v="0"/>
    <n v="0"/>
    <n v="0"/>
    <n v="0"/>
    <m/>
    <m/>
    <m/>
    <m/>
    <m/>
    <m/>
    <m/>
    <m/>
    <m/>
  </r>
  <r>
    <s v="MAYNAS"/>
    <s v="IQUITOS"/>
    <x v="3"/>
    <s v="SALUD LORETO"/>
    <x v="2"/>
    <s v="IQUITOS NORTE"/>
    <s v="C.S. I-3 "/>
    <n v="27598"/>
    <x v="6"/>
    <n v="0"/>
    <n v="0"/>
    <n v="0"/>
    <n v="0"/>
    <m/>
    <m/>
    <m/>
    <m/>
    <m/>
    <m/>
    <m/>
    <m/>
    <m/>
  </r>
  <r>
    <s v="MAYNAS"/>
    <s v="IQUITOS"/>
    <x v="3"/>
    <s v="SALUD LORETO"/>
    <x v="2"/>
    <s v="IQUITOS NORTE"/>
    <s v="P.S. I-1"/>
    <n v="12"/>
    <x v="7"/>
    <n v="0"/>
    <n v="0"/>
    <n v="0"/>
    <n v="0"/>
    <m/>
    <m/>
    <m/>
    <m/>
    <m/>
    <m/>
    <m/>
    <m/>
    <m/>
  </r>
  <r>
    <s v="MAYNAS"/>
    <s v="IQUITOS"/>
    <x v="3"/>
    <s v="SALUD LORETO"/>
    <x v="2"/>
    <s v="IQUITOS NORTE"/>
    <s v="P.S. I-1"/>
    <n v="270"/>
    <x v="8"/>
    <n v="0"/>
    <n v="0"/>
    <n v="0"/>
    <n v="0"/>
    <m/>
    <m/>
    <m/>
    <m/>
    <m/>
    <m/>
    <m/>
    <m/>
    <m/>
  </r>
  <r>
    <s v="MAYNAS"/>
    <s v="IQUITOS"/>
    <x v="3"/>
    <s v="SALUD LORETO"/>
    <x v="2"/>
    <s v="IQUITOS NORTE"/>
    <s v="P.S. I-1"/>
    <n v="6945"/>
    <x v="9"/>
    <n v="0"/>
    <n v="0"/>
    <n v="0"/>
    <n v="0"/>
    <m/>
    <m/>
    <m/>
    <m/>
    <m/>
    <m/>
    <m/>
    <m/>
    <m/>
  </r>
  <r>
    <s v="MAYNAS"/>
    <s v="IQUITOS"/>
    <x v="3"/>
    <s v="SALUD LORETO"/>
    <x v="2"/>
    <s v="IQUITOS NORTE"/>
    <s v="P.S. I-1"/>
    <n v="21334"/>
    <x v="10"/>
    <n v="0"/>
    <n v="0"/>
    <n v="0"/>
    <n v="0"/>
    <m/>
    <m/>
    <m/>
    <m/>
    <m/>
    <m/>
    <m/>
    <m/>
    <m/>
  </r>
  <r>
    <s v="MAYNAS"/>
    <s v="IQUITOS"/>
    <x v="3"/>
    <s v="SALUD LORETO"/>
    <x v="2"/>
    <s v="IQUITOS NORTE"/>
    <s v="C.S. I-3 "/>
    <n v="8"/>
    <x v="11"/>
    <n v="0"/>
    <n v="0"/>
    <n v="0"/>
    <n v="0"/>
    <m/>
    <m/>
    <m/>
    <m/>
    <m/>
    <m/>
    <m/>
    <m/>
    <m/>
  </r>
  <r>
    <s v="MAYNAS"/>
    <s v="IQUITOS"/>
    <x v="3"/>
    <s v="SALUD LORETO"/>
    <x v="2"/>
    <s v="IQUITOS NORTE"/>
    <s v="P.S. I-1"/>
    <n v="11"/>
    <x v="12"/>
    <n v="0"/>
    <n v="0"/>
    <n v="0"/>
    <n v="0"/>
    <m/>
    <m/>
    <m/>
    <m/>
    <m/>
    <m/>
    <m/>
    <m/>
    <m/>
  </r>
  <r>
    <s v="MAYNAS"/>
    <s v="IQUITOS"/>
    <x v="3"/>
    <s v="SALUD LORETO"/>
    <x v="2"/>
    <s v="IQUITOS NORTE"/>
    <s v="P.S. I-2"/>
    <n v="15"/>
    <x v="13"/>
    <n v="0"/>
    <n v="0"/>
    <n v="0"/>
    <n v="0"/>
    <m/>
    <m/>
    <m/>
    <m/>
    <m/>
    <m/>
    <m/>
    <m/>
    <m/>
  </r>
  <r>
    <s v="MAYNAS"/>
    <s v="ALTO NANAY"/>
    <x v="3"/>
    <s v="SALUD LORETO"/>
    <x v="2"/>
    <s v="IQUITOS NORTE"/>
    <s v="C.S. I-3 "/>
    <n v="4"/>
    <x v="14"/>
    <n v="0"/>
    <n v="0"/>
    <n v="0"/>
    <n v="0"/>
    <m/>
    <m/>
    <m/>
    <m/>
    <m/>
    <m/>
    <m/>
    <m/>
    <m/>
  </r>
  <r>
    <s v="MAYNAS"/>
    <s v="ALTO NANAY"/>
    <x v="3"/>
    <s v="SALUD LORETO"/>
    <x v="2"/>
    <s v="IQUITOS NORTE"/>
    <s v="P.S. I-1"/>
    <n v="5"/>
    <x v="15"/>
    <n v="0"/>
    <n v="0"/>
    <n v="0"/>
    <n v="0"/>
    <m/>
    <m/>
    <m/>
    <m/>
    <m/>
    <m/>
    <m/>
    <m/>
    <m/>
  </r>
  <r>
    <s v="MAYNAS"/>
    <s v="ALTO NANAY"/>
    <x v="3"/>
    <s v="SALUD LORETO"/>
    <x v="2"/>
    <s v="IQUITOS NORTE"/>
    <s v="P.S. I-1"/>
    <n v="273"/>
    <x v="16"/>
    <n v="0"/>
    <n v="0"/>
    <n v="0"/>
    <n v="0"/>
    <m/>
    <m/>
    <m/>
    <m/>
    <m/>
    <m/>
    <m/>
    <m/>
    <m/>
  </r>
  <r>
    <s v="MAYNAS"/>
    <s v="IQUITOS"/>
    <x v="3"/>
    <s v="SALUD LORETO"/>
    <x v="2"/>
    <s v="IQUITOS NORTE"/>
    <s v="SC-SMA"/>
    <n v="30485"/>
    <x v="17"/>
    <n v="0"/>
    <n v="0"/>
    <n v="0"/>
    <n v="0"/>
    <m/>
    <m/>
    <m/>
    <m/>
    <m/>
    <m/>
    <m/>
    <m/>
    <m/>
  </r>
  <r>
    <s v="MAYNAS"/>
    <s v="ALTO NANAY"/>
    <x v="3"/>
    <s v="SALUD LORETO"/>
    <x v="2"/>
    <s v="IQUITOS NORTE"/>
    <s v="P.S. I-1"/>
    <n v="6"/>
    <x v="18"/>
    <n v="0"/>
    <n v="0"/>
    <n v="0"/>
    <n v="0"/>
    <m/>
    <m/>
    <m/>
    <m/>
    <m/>
    <m/>
    <m/>
    <m/>
    <m/>
  </r>
  <r>
    <s v="MAYNAS"/>
    <s v="SAN JUAN BAUTISTA"/>
    <x v="3"/>
    <s v="SALUD LORETO"/>
    <x v="2"/>
    <s v="IQUITOS SUR"/>
    <s v="C.S. I-4 "/>
    <n v="25"/>
    <x v="19"/>
    <n v="0"/>
    <n v="2"/>
    <n v="2"/>
    <n v="0"/>
    <m/>
    <m/>
    <m/>
    <m/>
    <m/>
    <m/>
    <m/>
    <m/>
    <m/>
  </r>
  <r>
    <s v="MAYNAS"/>
    <s v="SAN JUAN BAUTISTA"/>
    <x v="3"/>
    <s v="SALUD LORETO"/>
    <x v="2"/>
    <s v="IQUITOS SUR"/>
    <s v="C.S. I-3 "/>
    <n v="26052"/>
    <x v="20"/>
    <n v="0"/>
    <n v="0"/>
    <n v="0"/>
    <n v="0"/>
    <m/>
    <m/>
    <m/>
    <m/>
    <m/>
    <m/>
    <m/>
    <m/>
    <m/>
  </r>
  <r>
    <s v="MAYNAS"/>
    <s v="SAN JUAN BAUTISTA"/>
    <x v="3"/>
    <s v="SALUD LORETO"/>
    <x v="2"/>
    <s v="IQUITOS SUR"/>
    <s v="C.S. I-3 "/>
    <n v="27259"/>
    <x v="21"/>
    <n v="0"/>
    <n v="0"/>
    <n v="0"/>
    <n v="0"/>
    <m/>
    <m/>
    <m/>
    <m/>
    <m/>
    <m/>
    <m/>
    <m/>
    <m/>
  </r>
  <r>
    <s v="MAYNAS"/>
    <s v="SAN JUAN BAUTISTA"/>
    <x v="3"/>
    <s v="SALUD LORETO"/>
    <x v="2"/>
    <s v="IQUITOS SUR"/>
    <s v="P.S. I-1"/>
    <n v="28"/>
    <x v="22"/>
    <n v="0"/>
    <n v="0"/>
    <n v="0"/>
    <n v="0"/>
    <m/>
    <m/>
    <m/>
    <m/>
    <m/>
    <m/>
    <m/>
    <m/>
    <m/>
  </r>
  <r>
    <s v="MAYNAS"/>
    <s v="SAN JUAN BAUTISTA"/>
    <x v="3"/>
    <s v="SALUD LORETO"/>
    <x v="2"/>
    <s v="IQUITOS SUR"/>
    <s v="P.S. I-2"/>
    <n v="6693"/>
    <x v="23"/>
    <n v="0"/>
    <n v="0"/>
    <n v="0"/>
    <n v="0"/>
    <m/>
    <m/>
    <m/>
    <m/>
    <m/>
    <m/>
    <m/>
    <m/>
    <m/>
  </r>
  <r>
    <s v="MAYNAS"/>
    <s v="SAN JUAN BAUTISTA"/>
    <x v="3"/>
    <s v="SALUD LORETO"/>
    <x v="2"/>
    <s v="IQUITOS SUR"/>
    <s v="C.S. I-3 "/>
    <n v="26"/>
    <x v="24"/>
    <n v="0"/>
    <n v="0"/>
    <n v="0"/>
    <n v="0"/>
    <m/>
    <m/>
    <m/>
    <m/>
    <m/>
    <m/>
    <m/>
    <m/>
    <m/>
  </r>
  <r>
    <s v="MAYNAS"/>
    <s v="SAN JUAN BAUTISTA"/>
    <x v="3"/>
    <s v="SALUD LORETO"/>
    <x v="2"/>
    <s v="IQUITOS SUR"/>
    <s v="P.S. I-2  "/>
    <n v="30"/>
    <x v="25"/>
    <n v="0"/>
    <n v="0"/>
    <n v="0"/>
    <n v="0"/>
    <m/>
    <m/>
    <m/>
    <m/>
    <m/>
    <m/>
    <m/>
    <m/>
    <m/>
  </r>
  <r>
    <s v="MAYNAS"/>
    <s v="SAN JUAN BAUTISTA"/>
    <x v="3"/>
    <s v="SALUD LORETO"/>
    <x v="2"/>
    <s v="IQUITOS SUR"/>
    <s v="P.S. I-2  "/>
    <n v="32"/>
    <x v="26"/>
    <n v="0"/>
    <n v="0"/>
    <n v="0"/>
    <n v="0"/>
    <m/>
    <m/>
    <m/>
    <m/>
    <m/>
    <m/>
    <m/>
    <m/>
    <m/>
  </r>
  <r>
    <s v="MAYNAS"/>
    <s v="SAN JUAN BAUTISTA"/>
    <x v="3"/>
    <s v="SALUD LORETO"/>
    <x v="2"/>
    <s v="IQUITOS SUR"/>
    <s v="P.S. I-2 "/>
    <n v="31"/>
    <x v="27"/>
    <n v="0"/>
    <n v="0"/>
    <n v="0"/>
    <n v="0"/>
    <m/>
    <m/>
    <m/>
    <m/>
    <m/>
    <m/>
    <m/>
    <m/>
    <m/>
  </r>
  <r>
    <s v="MAYNAS"/>
    <s v="SAN JUAN BAUTISTA"/>
    <x v="3"/>
    <s v="SALUD LORETO"/>
    <x v="2"/>
    <s v="IQUITOS SUR"/>
    <s v="P.S. I-1"/>
    <n v="35"/>
    <x v="28"/>
    <n v="0"/>
    <n v="0"/>
    <n v="0"/>
    <n v="0"/>
    <m/>
    <m/>
    <m/>
    <m/>
    <m/>
    <m/>
    <m/>
    <m/>
    <m/>
  </r>
  <r>
    <s v="MAYNAS"/>
    <s v="SAN JUAN BAUTISTA"/>
    <x v="3"/>
    <s v="SALUD LORETO"/>
    <x v="2"/>
    <s v="IQUITOS SUR"/>
    <s v="P.S. I-1"/>
    <n v="34"/>
    <x v="29"/>
    <n v="0"/>
    <n v="0"/>
    <n v="0"/>
    <n v="0"/>
    <m/>
    <m/>
    <m/>
    <m/>
    <m/>
    <m/>
    <m/>
    <m/>
    <m/>
  </r>
  <r>
    <s v="MAYNAS"/>
    <s v="SAN JUAN BAUTISTA"/>
    <x v="3"/>
    <s v="SALUD LORETO"/>
    <x v="2"/>
    <s v="IQUITOS SUR"/>
    <s v="P.S. I-1"/>
    <n v="6846"/>
    <x v="30"/>
    <n v="0"/>
    <n v="0"/>
    <n v="0"/>
    <n v="0"/>
    <m/>
    <m/>
    <m/>
    <m/>
    <m/>
    <m/>
    <m/>
    <m/>
    <m/>
  </r>
  <r>
    <s v="MAYNAS"/>
    <s v="SAN JUAN BAUTISTA"/>
    <x v="3"/>
    <s v="SALUD LORETO"/>
    <x v="2"/>
    <s v="IQUITOS SUR"/>
    <s v="P.S. I-2 "/>
    <n v="6794"/>
    <x v="31"/>
    <n v="0"/>
    <n v="0"/>
    <n v="0"/>
    <n v="0"/>
    <m/>
    <m/>
    <m/>
    <m/>
    <m/>
    <m/>
    <m/>
    <m/>
    <m/>
  </r>
  <r>
    <s v="MAYNAS"/>
    <s v="SAN JUAN BAUTISTA"/>
    <x v="3"/>
    <s v="SALUD LORETO"/>
    <x v="2"/>
    <s v="IQUITOS SUR"/>
    <s v="P.S. I-1"/>
    <n v="17213"/>
    <x v="32"/>
    <n v="0"/>
    <n v="0"/>
    <n v="0"/>
    <n v="0"/>
    <m/>
    <m/>
    <m/>
    <m/>
    <m/>
    <m/>
    <m/>
    <m/>
    <m/>
  </r>
  <r>
    <s v="MAYNAS"/>
    <s v="SAN JUAN BAUTISTA"/>
    <x v="3"/>
    <s v="SALUD LORETO"/>
    <x v="2"/>
    <s v="IQUITOS SUR"/>
    <s v="C.S. I-3 "/>
    <n v="29"/>
    <x v="33"/>
    <n v="0"/>
    <n v="0"/>
    <n v="0"/>
    <n v="0"/>
    <m/>
    <m/>
    <m/>
    <m/>
    <m/>
    <m/>
    <m/>
    <m/>
    <m/>
  </r>
  <r>
    <s v="MAYNAS"/>
    <s v="SAN JUAN BAUTISTA"/>
    <x v="3"/>
    <s v="SALUD LORETO"/>
    <x v="2"/>
    <s v="IQUITOS SUR"/>
    <s v="P.S. I-1"/>
    <n v="36"/>
    <x v="34"/>
    <n v="0"/>
    <n v="0"/>
    <n v="0"/>
    <n v="0"/>
    <m/>
    <m/>
    <m/>
    <m/>
    <m/>
    <m/>
    <m/>
    <m/>
    <m/>
  </r>
  <r>
    <s v="MAYNAS"/>
    <s v="SAN JUAN BAUTISTA"/>
    <x v="3"/>
    <s v="SALUD LORETO"/>
    <x v="2"/>
    <s v="IQUITOS SUR"/>
    <s v="P.S. I-2 "/>
    <n v="33"/>
    <x v="35"/>
    <n v="0"/>
    <n v="0"/>
    <n v="0"/>
    <n v="0"/>
    <m/>
    <m/>
    <m/>
    <m/>
    <m/>
    <m/>
    <m/>
    <m/>
    <m/>
  </r>
  <r>
    <s v="MAYNAS"/>
    <s v="SAN JUAN BAUTISTA"/>
    <x v="3"/>
    <s v="SALUD LORETO"/>
    <x v="2"/>
    <s v="IQUITOS SUR"/>
    <s v="P.S. I-2 "/>
    <n v="6694"/>
    <x v="36"/>
    <n v="0"/>
    <n v="0"/>
    <n v="0"/>
    <n v="0"/>
    <m/>
    <m/>
    <m/>
    <m/>
    <m/>
    <m/>
    <m/>
    <m/>
    <m/>
  </r>
  <r>
    <s v="MAYNAS"/>
    <s v="SAN JUAN BAUTISTA"/>
    <x v="3"/>
    <s v="SALUD LORETO"/>
    <x v="2"/>
    <s v="IQUITOS SUR"/>
    <s v="C.S. I-3 "/>
    <n v="27"/>
    <x v="37"/>
    <n v="0"/>
    <n v="1"/>
    <n v="0"/>
    <n v="0"/>
    <m/>
    <m/>
    <m/>
    <m/>
    <m/>
    <m/>
    <m/>
    <m/>
    <m/>
  </r>
  <r>
    <s v="MAYNAS"/>
    <s v="SAN JUAN BAUTISTA"/>
    <x v="3"/>
    <s v="SALUD LORETO"/>
    <x v="2"/>
    <s v="IQUITOS SUR"/>
    <s v="SC-SMA"/>
    <n v="30484"/>
    <x v="38"/>
    <n v="0"/>
    <n v="0"/>
    <n v="0"/>
    <n v="0"/>
    <m/>
    <m/>
    <m/>
    <m/>
    <m/>
    <m/>
    <m/>
    <m/>
    <m/>
  </r>
  <r>
    <s v="MAYNAS"/>
    <s v="BELEN"/>
    <x v="3"/>
    <s v="SALUD LORETO"/>
    <x v="2"/>
    <s v="BELEN"/>
    <s v="C.S. I-3 "/>
    <n v="26050"/>
    <x v="39"/>
    <n v="0"/>
    <n v="0"/>
    <n v="0"/>
    <n v="0"/>
    <m/>
    <m/>
    <m/>
    <m/>
    <m/>
    <m/>
    <m/>
    <m/>
    <m/>
  </r>
  <r>
    <s v="MAYNAS"/>
    <s v="BELEN"/>
    <x v="3"/>
    <s v="SALUD LORETO"/>
    <x v="2"/>
    <s v="BELEN"/>
    <s v="C.S. I-3 "/>
    <n v="51"/>
    <x v="40"/>
    <n v="0"/>
    <n v="0"/>
    <n v="1"/>
    <n v="0"/>
    <m/>
    <m/>
    <m/>
    <m/>
    <m/>
    <m/>
    <m/>
    <m/>
    <m/>
  </r>
  <r>
    <s v="MAYNAS"/>
    <s v="BELEN"/>
    <x v="3"/>
    <s v="SALUD LORETO"/>
    <x v="2"/>
    <s v="BELEN"/>
    <s v="P.S. I-1"/>
    <n v="52"/>
    <x v="41"/>
    <n v="0"/>
    <n v="0"/>
    <n v="0"/>
    <n v="0"/>
    <m/>
    <m/>
    <m/>
    <m/>
    <m/>
    <m/>
    <m/>
    <m/>
    <m/>
  </r>
  <r>
    <s v="MAYNAS"/>
    <s v="BELEN"/>
    <x v="3"/>
    <s v="SALUD LORETO"/>
    <x v="2"/>
    <s v="BELEN"/>
    <s v="P.S. I-1"/>
    <n v="49"/>
    <x v="42"/>
    <n v="0"/>
    <n v="0"/>
    <n v="0"/>
    <n v="0"/>
    <m/>
    <m/>
    <m/>
    <m/>
    <m/>
    <m/>
    <m/>
    <m/>
    <m/>
  </r>
  <r>
    <s v="MAYNAS"/>
    <s v="BELEN"/>
    <x v="3"/>
    <s v="SALUD LORETO"/>
    <x v="2"/>
    <s v="BELEN"/>
    <s v="P.S. I-1"/>
    <n v="48"/>
    <x v="43"/>
    <n v="0"/>
    <n v="0"/>
    <n v="0"/>
    <n v="0"/>
    <m/>
    <m/>
    <m/>
    <m/>
    <m/>
    <m/>
    <m/>
    <m/>
    <m/>
  </r>
  <r>
    <s v="MAYNAS"/>
    <s v="BELEN"/>
    <x v="3"/>
    <s v="SALUD LORETO"/>
    <x v="2"/>
    <s v="BELEN"/>
    <s v="C.S. I-3 "/>
    <n v="275"/>
    <x v="44"/>
    <n v="0"/>
    <n v="0"/>
    <n v="0"/>
    <n v="0"/>
    <m/>
    <m/>
    <m/>
    <m/>
    <m/>
    <m/>
    <m/>
    <m/>
    <m/>
  </r>
  <r>
    <s v="MAYNAS"/>
    <s v="IQUITOS"/>
    <x v="3"/>
    <s v="SALUD LORETO"/>
    <x v="2"/>
    <s v="BELEN"/>
    <s v="P.S. I-1"/>
    <n v="50"/>
    <x v="45"/>
    <n v="0"/>
    <n v="0"/>
    <n v="0"/>
    <n v="0"/>
    <m/>
    <m/>
    <m/>
    <m/>
    <m/>
    <m/>
    <m/>
    <m/>
    <m/>
  </r>
  <r>
    <s v="MAYNAS"/>
    <s v="BELEN"/>
    <x v="3"/>
    <s v="SALUD LORETO"/>
    <x v="2"/>
    <s v="BELEN"/>
    <s v="P.S. I-1"/>
    <n v="6848"/>
    <x v="46"/>
    <n v="0"/>
    <n v="0"/>
    <n v="0"/>
    <n v="0"/>
    <m/>
    <m/>
    <m/>
    <m/>
    <m/>
    <m/>
    <m/>
    <m/>
    <m/>
  </r>
  <r>
    <s v="MAYNAS"/>
    <s v="IQUITOS"/>
    <x v="3"/>
    <s v="SALUD LORETO"/>
    <x v="2"/>
    <s v="BELEN"/>
    <s v="P.S. I-1"/>
    <n v="276"/>
    <x v="47"/>
    <n v="0"/>
    <n v="0"/>
    <n v="0"/>
    <n v="0"/>
    <m/>
    <m/>
    <m/>
    <m/>
    <m/>
    <m/>
    <m/>
    <m/>
    <m/>
  </r>
  <r>
    <s v="MAYNAS"/>
    <s v="BELEN"/>
    <x v="3"/>
    <s v="SALUD LORETO"/>
    <x v="2"/>
    <s v="BELEN"/>
    <s v="P.S. I-1"/>
    <n v="7221"/>
    <x v="48"/>
    <n v="0"/>
    <n v="0"/>
    <n v="0"/>
    <n v="0"/>
    <m/>
    <m/>
    <m/>
    <m/>
    <m/>
    <m/>
    <m/>
    <m/>
    <m/>
  </r>
  <r>
    <s v="MAYNAS"/>
    <s v="BELEN"/>
    <x v="3"/>
    <s v="SALUD LORETO"/>
    <x v="2"/>
    <s v="BELEN"/>
    <s v="SC-SMA"/>
    <n v="30486"/>
    <x v="49"/>
    <n v="0"/>
    <n v="0"/>
    <n v="0"/>
    <n v="0"/>
    <m/>
    <m/>
    <m/>
    <m/>
    <m/>
    <m/>
    <m/>
    <m/>
    <m/>
  </r>
  <r>
    <s v="MAYNAS"/>
    <s v="BELEN"/>
    <x v="3"/>
    <s v="SALUD LORETO"/>
    <x v="2"/>
    <s v="BELEN"/>
    <s v="C.S. I-3 "/>
    <n v="23"/>
    <x v="50"/>
    <n v="0"/>
    <n v="7"/>
    <n v="2"/>
    <n v="0"/>
    <m/>
    <m/>
    <m/>
    <m/>
    <m/>
    <m/>
    <m/>
    <m/>
    <m/>
  </r>
  <r>
    <s v="MAYNAS"/>
    <s v="BELEN"/>
    <x v="3"/>
    <s v="SALUD LORETO"/>
    <x v="2"/>
    <s v="BELEN"/>
    <s v="C.S. I-3 "/>
    <n v="24"/>
    <x v="51"/>
    <n v="0"/>
    <n v="0"/>
    <n v="0"/>
    <n v="0"/>
    <m/>
    <m/>
    <m/>
    <m/>
    <m/>
    <m/>
    <m/>
    <m/>
    <m/>
  </r>
  <r>
    <s v="MAYNAS"/>
    <s v="PUNCHANA"/>
    <x v="3"/>
    <s v="SALUD LORETO"/>
    <x v="2"/>
    <s v="PUNCHANA"/>
    <s v="C.S. I-4 "/>
    <n v="16"/>
    <x v="52"/>
    <n v="0"/>
    <n v="0"/>
    <n v="0"/>
    <n v="0"/>
    <m/>
    <m/>
    <m/>
    <m/>
    <m/>
    <m/>
    <m/>
    <m/>
    <m/>
  </r>
  <r>
    <s v="MAYNAS"/>
    <s v="PUNCHANA"/>
    <x v="3"/>
    <s v="SALUD LORETO"/>
    <x v="2"/>
    <s v="PUNCHANA"/>
    <s v="P.S. I-2 "/>
    <n v="17"/>
    <x v="53"/>
    <n v="0"/>
    <n v="0"/>
    <n v="0"/>
    <n v="0"/>
    <m/>
    <m/>
    <m/>
    <m/>
    <m/>
    <m/>
    <m/>
    <m/>
    <m/>
  </r>
  <r>
    <s v="MAYNAS"/>
    <s v="PUNCHANA"/>
    <x v="3"/>
    <s v="SALUD LORETO"/>
    <x v="2"/>
    <s v="PUNCHANA"/>
    <s v="P.S. I-1"/>
    <n v="18"/>
    <x v="54"/>
    <n v="0"/>
    <n v="0"/>
    <n v="0"/>
    <n v="0"/>
    <m/>
    <m/>
    <m/>
    <m/>
    <m/>
    <m/>
    <m/>
    <m/>
    <m/>
  </r>
  <r>
    <s v="MAYNAS"/>
    <s v="PUNCHANA"/>
    <x v="3"/>
    <s v="SALUD LORETO"/>
    <x v="2"/>
    <s v="PUNCHANA"/>
    <s v="P.S. I-1"/>
    <n v="19"/>
    <x v="55"/>
    <n v="0"/>
    <n v="0"/>
    <n v="0"/>
    <n v="0"/>
    <m/>
    <m/>
    <m/>
    <m/>
    <m/>
    <m/>
    <m/>
    <m/>
    <m/>
  </r>
  <r>
    <s v="MAYNAS"/>
    <s v="PUNCHANA"/>
    <x v="3"/>
    <s v="SALUD LORETO"/>
    <x v="2"/>
    <s v="PUNCHANA"/>
    <s v="P.S. I-1"/>
    <n v="20"/>
    <x v="56"/>
    <n v="0"/>
    <n v="0"/>
    <n v="0"/>
    <n v="0"/>
    <m/>
    <m/>
    <m/>
    <m/>
    <m/>
    <m/>
    <m/>
    <m/>
    <m/>
  </r>
  <r>
    <s v="MAYNAS"/>
    <s v="PUNCHANA"/>
    <x v="3"/>
    <s v="SALUD LORETO"/>
    <x v="2"/>
    <s v="PUNCHANA"/>
    <s v="P.S. I-1"/>
    <n v="21"/>
    <x v="57"/>
    <n v="0"/>
    <n v="0"/>
    <n v="0"/>
    <n v="0"/>
    <m/>
    <m/>
    <m/>
    <m/>
    <m/>
    <m/>
    <m/>
    <m/>
    <m/>
  </r>
  <r>
    <s v="MAYNAS"/>
    <s v="PUNCHANA"/>
    <x v="3"/>
    <s v="SALUD LORETO"/>
    <x v="2"/>
    <s v="PUNCHANA"/>
    <s v="P.S. I-1"/>
    <n v="22"/>
    <x v="58"/>
    <n v="0"/>
    <n v="0"/>
    <n v="0"/>
    <n v="0"/>
    <m/>
    <m/>
    <m/>
    <m/>
    <m/>
    <m/>
    <m/>
    <m/>
    <m/>
  </r>
  <r>
    <s v="MAYNAS"/>
    <s v="PUNCHANA"/>
    <x v="3"/>
    <s v="SALUD LORETO"/>
    <x v="2"/>
    <s v="PUNCHANA"/>
    <s v="P.S. I-2 "/>
    <n v="271"/>
    <x v="59"/>
    <n v="0"/>
    <n v="0"/>
    <n v="0"/>
    <n v="0"/>
    <m/>
    <m/>
    <m/>
    <m/>
    <m/>
    <m/>
    <m/>
    <m/>
    <m/>
  </r>
  <r>
    <s v="MAYNAS"/>
    <s v="PUNCHANA"/>
    <x v="3"/>
    <s v="SALUD LORETO"/>
    <x v="2"/>
    <s v="PUNCHANA"/>
    <s v="P.S. I-1"/>
    <n v="272"/>
    <x v="60"/>
    <n v="0"/>
    <n v="0"/>
    <n v="0"/>
    <n v="0"/>
    <m/>
    <m/>
    <m/>
    <m/>
    <m/>
    <m/>
    <m/>
    <m/>
    <m/>
  </r>
  <r>
    <s v="MAYNAS"/>
    <s v="PUNCHANA"/>
    <x v="3"/>
    <s v="SALUD LORETO"/>
    <x v="2"/>
    <s v="PUNCHANA"/>
    <s v="P.S. I-1"/>
    <n v="7220"/>
    <x v="61"/>
    <n v="0"/>
    <n v="0"/>
    <n v="0"/>
    <n v="0"/>
    <m/>
    <m/>
    <m/>
    <m/>
    <m/>
    <m/>
    <m/>
    <m/>
    <m/>
  </r>
  <r>
    <s v="MAYNAS"/>
    <s v="IQUITOS"/>
    <x v="3"/>
    <s v="SALUD LORETO"/>
    <x v="2"/>
    <s v="PUNCHANA"/>
    <s v="C.S. I-3 "/>
    <n v="9"/>
    <x v="62"/>
    <n v="0"/>
    <n v="0"/>
    <n v="0"/>
    <n v="0"/>
    <m/>
    <m/>
    <m/>
    <m/>
    <m/>
    <m/>
    <m/>
    <m/>
    <m/>
  </r>
  <r>
    <s v="MAYNAS"/>
    <s v="PUNCHANA"/>
    <x v="3"/>
    <s v="SALUD LORETO"/>
    <x v="2"/>
    <s v="PUNCHANA"/>
    <s v="C.S. I-3 "/>
    <n v="27572"/>
    <x v="63"/>
    <n v="0"/>
    <n v="0"/>
    <n v="0"/>
    <n v="0"/>
    <m/>
    <m/>
    <m/>
    <m/>
    <m/>
    <m/>
    <m/>
    <m/>
    <m/>
  </r>
  <r>
    <s v="MAYNAS"/>
    <s v="IQUITOS"/>
    <x v="3"/>
    <s v="SALUD LORETO"/>
    <x v="2"/>
    <s v="PUNCHANA"/>
    <s v="P.S. I-2"/>
    <n v="13"/>
    <x v="64"/>
    <n v="0"/>
    <n v="0"/>
    <n v="0"/>
    <n v="0"/>
    <m/>
    <m/>
    <m/>
    <m/>
    <m/>
    <m/>
    <m/>
    <m/>
    <m/>
  </r>
  <r>
    <s v="MAYNAS"/>
    <s v="IQUITOS"/>
    <x v="3"/>
    <s v="SALUD LORETO"/>
    <x v="2"/>
    <s v="PUNCHANA"/>
    <s v="P.S. I-2 "/>
    <n v="14"/>
    <x v="65"/>
    <n v="0"/>
    <n v="0"/>
    <n v="0"/>
    <n v="0"/>
    <m/>
    <m/>
    <m/>
    <m/>
    <m/>
    <m/>
    <m/>
    <m/>
    <m/>
  </r>
  <r>
    <s v="MAYNAS"/>
    <s v="PUNCHANA"/>
    <x v="3"/>
    <s v="SALUD LORETO"/>
    <x v="2"/>
    <s v="PUNCHANA"/>
    <s v="SC-SMA"/>
    <n v="30473"/>
    <x v="66"/>
    <n v="0"/>
    <n v="0"/>
    <n v="0"/>
    <n v="0"/>
    <m/>
    <m/>
    <m/>
    <m/>
    <m/>
    <m/>
    <m/>
    <m/>
    <m/>
  </r>
  <r>
    <s v="MAYNAS"/>
    <s v="IQUITOS"/>
    <x v="3"/>
    <s v="SALUD LORETO"/>
    <x v="2"/>
    <s v="PUNCHANA"/>
    <s v="P.S. I-2 "/>
    <n v="10"/>
    <x v="67"/>
    <n v="0"/>
    <n v="0"/>
    <n v="0"/>
    <n v="0"/>
    <m/>
    <m/>
    <m/>
    <m/>
    <m/>
    <m/>
    <m/>
    <m/>
    <m/>
  </r>
  <r>
    <s v="PUTUMAYO"/>
    <s v="PUTUMAYO"/>
    <x v="3"/>
    <s v="SALUD LORETO"/>
    <x v="1"/>
    <s v="PUTUMAYO"/>
    <s v="C.S. I-3 "/>
    <n v="77"/>
    <x v="68"/>
    <n v="0"/>
    <n v="1"/>
    <n v="0"/>
    <n v="0"/>
    <m/>
    <m/>
    <m/>
    <m/>
    <m/>
    <m/>
    <m/>
    <m/>
    <m/>
  </r>
  <r>
    <s v="PUTUMAYO"/>
    <s v="PUTUMAYO"/>
    <x v="3"/>
    <s v="SALUD LORETO"/>
    <x v="1"/>
    <s v="PUTUMAYO"/>
    <s v="P.S. I-1"/>
    <n v="82"/>
    <x v="69"/>
    <n v="0"/>
    <n v="0"/>
    <n v="0"/>
    <n v="0"/>
    <m/>
    <m/>
    <m/>
    <m/>
    <m/>
    <m/>
    <m/>
    <m/>
    <m/>
  </r>
  <r>
    <s v="PUTUMAYO"/>
    <s v="PUTUMAYO"/>
    <x v="3"/>
    <s v="SALUD LORETO"/>
    <x v="1"/>
    <s v="PUTUMAYO"/>
    <s v="P.S. I-1"/>
    <n v="83"/>
    <x v="70"/>
    <n v="0"/>
    <n v="0"/>
    <n v="0"/>
    <n v="0"/>
    <m/>
    <m/>
    <m/>
    <m/>
    <m/>
    <m/>
    <m/>
    <m/>
    <m/>
  </r>
  <r>
    <s v="PUTUMAYO"/>
    <s v="PUTUMAYO"/>
    <x v="3"/>
    <s v="SALUD LORETO"/>
    <x v="1"/>
    <s v="PUTUMAYO"/>
    <s v="P.S. I-1"/>
    <n v="84"/>
    <x v="71"/>
    <n v="0"/>
    <n v="0"/>
    <n v="0"/>
    <n v="0"/>
    <m/>
    <m/>
    <m/>
    <m/>
    <m/>
    <m/>
    <m/>
    <m/>
    <m/>
  </r>
  <r>
    <s v="PUTUMAYO"/>
    <s v="ROSA PANDURO"/>
    <x v="3"/>
    <s v="SALUD LORETO"/>
    <x v="1"/>
    <s v="PUTUMAYO"/>
    <s v="P.S. I-1"/>
    <n v="85"/>
    <x v="72"/>
    <n v="0"/>
    <n v="0"/>
    <n v="0"/>
    <n v="0"/>
    <m/>
    <m/>
    <m/>
    <m/>
    <m/>
    <m/>
    <m/>
    <m/>
    <m/>
  </r>
  <r>
    <s v="PUTUMAYO"/>
    <s v="ROSA PANDURO"/>
    <x v="3"/>
    <s v="SALUD LORETO"/>
    <x v="1"/>
    <s v="PUTUMAYO"/>
    <s v="P.S. I-1"/>
    <n v="86"/>
    <x v="73"/>
    <n v="0"/>
    <n v="0"/>
    <n v="0"/>
    <n v="0"/>
    <m/>
    <m/>
    <m/>
    <m/>
    <m/>
    <m/>
    <m/>
    <m/>
    <m/>
  </r>
  <r>
    <s v="PUTUMAYO"/>
    <s v="YAGUAS"/>
    <x v="3"/>
    <s v="SALUD LORETO"/>
    <x v="1"/>
    <s v="PUTUMAYO"/>
    <s v="P.S. I-2 "/>
    <n v="80"/>
    <x v="74"/>
    <n v="0"/>
    <n v="0"/>
    <n v="0"/>
    <n v="0"/>
    <m/>
    <m/>
    <m/>
    <m/>
    <m/>
    <m/>
    <m/>
    <m/>
    <m/>
  </r>
  <r>
    <s v="PUTUMAYO"/>
    <s v="YAGUAS"/>
    <x v="3"/>
    <s v="SALUD LORETO"/>
    <x v="1"/>
    <s v="PUTUMAYO"/>
    <s v="P.S. I-1"/>
    <n v="81"/>
    <x v="75"/>
    <n v="0"/>
    <n v="0"/>
    <n v="0"/>
    <n v="0"/>
    <m/>
    <m/>
    <m/>
    <m/>
    <m/>
    <m/>
    <m/>
    <m/>
    <m/>
  </r>
  <r>
    <s v="PUTUMAYO"/>
    <s v="YAGUAS"/>
    <x v="3"/>
    <s v="SALUD LORETO"/>
    <x v="1"/>
    <s v="PUTUMAYO"/>
    <s v="P.S. I-1"/>
    <n v="78"/>
    <x v="76"/>
    <n v="0"/>
    <n v="0"/>
    <n v="0"/>
    <n v="0"/>
    <m/>
    <m/>
    <m/>
    <m/>
    <m/>
    <m/>
    <m/>
    <m/>
    <m/>
  </r>
  <r>
    <s v="PUTUMAYO"/>
    <s v="YAGUAS"/>
    <x v="3"/>
    <s v="SALUD LORETO"/>
    <x v="1"/>
    <s v="PUTUMAYO"/>
    <s v="P.S. I-1"/>
    <n v="79"/>
    <x v="77"/>
    <n v="0"/>
    <n v="0"/>
    <n v="0"/>
    <n v="0"/>
    <m/>
    <m/>
    <m/>
    <m/>
    <m/>
    <m/>
    <m/>
    <m/>
    <m/>
  </r>
  <r>
    <s v="PUTUMAYO"/>
    <s v="TENIENTE MANUEL CLAVERO"/>
    <x v="3"/>
    <s v="SALUD LORETO"/>
    <x v="1"/>
    <s v="PUTUMAYO"/>
    <s v="P.S. I-2 "/>
    <n v="88"/>
    <x v="78"/>
    <n v="0"/>
    <n v="0"/>
    <n v="0"/>
    <n v="0"/>
    <m/>
    <m/>
    <m/>
    <m/>
    <m/>
    <m/>
    <m/>
    <m/>
    <m/>
  </r>
  <r>
    <s v="PUTUMAYO"/>
    <s v="TENIENTE MANUEL CLAVERO"/>
    <x v="3"/>
    <s v="SALUD LORETO"/>
    <x v="1"/>
    <s v="PUTUMAYO"/>
    <s v="P.S. I-1"/>
    <n v="87"/>
    <x v="79"/>
    <n v="0"/>
    <n v="0"/>
    <n v="0"/>
    <n v="0"/>
    <m/>
    <m/>
    <m/>
    <m/>
    <m/>
    <m/>
    <m/>
    <m/>
    <m/>
  </r>
  <r>
    <s v="PUTUMAYO"/>
    <s v="TENIENTE MANUEL CLAVERO"/>
    <x v="3"/>
    <s v="SALUD LORETO"/>
    <x v="1"/>
    <s v="PUTUMAYO"/>
    <s v="P.S. I-1"/>
    <n v="287"/>
    <x v="80"/>
    <n v="0"/>
    <n v="0"/>
    <n v="0"/>
    <n v="0"/>
    <m/>
    <m/>
    <m/>
    <m/>
    <m/>
    <m/>
    <m/>
    <m/>
    <m/>
  </r>
  <r>
    <s v="PUTUMAYO"/>
    <s v="TENIENTE MANUEL CLAVERO"/>
    <x v="3"/>
    <s v="SALUD LORETO"/>
    <x v="1"/>
    <s v="PUTUMAYO"/>
    <s v="P.S. I-1"/>
    <n v="89"/>
    <x v="81"/>
    <n v="0"/>
    <n v="0"/>
    <n v="0"/>
    <n v="0"/>
    <m/>
    <m/>
    <m/>
    <m/>
    <m/>
    <m/>
    <m/>
    <m/>
    <m/>
  </r>
  <r>
    <s v="PUTUMAYO"/>
    <s v="TENIENTE MANUEL CLAVERO"/>
    <x v="3"/>
    <s v="SALUD LORETO"/>
    <x v="1"/>
    <s v="PUTUMAYO"/>
    <s v="P.S. I-1"/>
    <n v="90"/>
    <x v="82"/>
    <n v="0"/>
    <n v="0"/>
    <n v="0"/>
    <n v="0"/>
    <m/>
    <m/>
    <m/>
    <m/>
    <m/>
    <m/>
    <m/>
    <m/>
    <m/>
  </r>
  <r>
    <s v="MAYNAS"/>
    <s v="NAPO"/>
    <x v="3"/>
    <s v="SALUD LORETO"/>
    <x v="1"/>
    <s v="SANTA CLOTILDE"/>
    <s v="P.S. I-1"/>
    <n v="68"/>
    <x v="83"/>
    <n v="0"/>
    <n v="0"/>
    <n v="0"/>
    <n v="0"/>
    <m/>
    <m/>
    <m/>
    <m/>
    <m/>
    <m/>
    <m/>
    <m/>
    <m/>
  </r>
  <r>
    <s v="MAYNAS"/>
    <s v="NAPO"/>
    <x v="3"/>
    <s v="SALUD LORETO"/>
    <x v="1"/>
    <s v="SANTA CLOTILDE"/>
    <s v="P.S. I-2 "/>
    <n v="69"/>
    <x v="84"/>
    <n v="0"/>
    <n v="0"/>
    <n v="0"/>
    <n v="0"/>
    <m/>
    <m/>
    <m/>
    <m/>
    <m/>
    <m/>
    <m/>
    <m/>
    <m/>
  </r>
  <r>
    <s v="MAYNAS"/>
    <s v="NAPO"/>
    <x v="3"/>
    <s v="SALUD LORETO"/>
    <x v="1"/>
    <s v="SANTA CLOTILDE"/>
    <s v="P.S. I-1"/>
    <n v="283"/>
    <x v="85"/>
    <n v="0"/>
    <n v="0"/>
    <n v="0"/>
    <n v="0"/>
    <m/>
    <m/>
    <m/>
    <m/>
    <m/>
    <m/>
    <m/>
    <m/>
    <m/>
  </r>
  <r>
    <s v="MAYNAS"/>
    <s v="NAPO"/>
    <x v="3"/>
    <s v="SALUD LORETO"/>
    <x v="1"/>
    <s v="SANTA CLOTILDE"/>
    <s v="P.S. I-1"/>
    <n v="284"/>
    <x v="86"/>
    <n v="0"/>
    <n v="0"/>
    <n v="0"/>
    <n v="0"/>
    <m/>
    <m/>
    <m/>
    <m/>
    <m/>
    <m/>
    <m/>
    <m/>
    <m/>
  </r>
  <r>
    <s v="MAYNAS"/>
    <s v="NAPO"/>
    <x v="3"/>
    <s v="SALUD LORETO"/>
    <x v="1"/>
    <s v="SANTA CLOTILDE"/>
    <s v="P.S. I-2 "/>
    <n v="285"/>
    <x v="87"/>
    <n v="0"/>
    <n v="16"/>
    <n v="5"/>
    <n v="0"/>
    <m/>
    <m/>
    <m/>
    <m/>
    <m/>
    <m/>
    <m/>
    <m/>
    <m/>
  </r>
  <r>
    <s v="MAYNAS"/>
    <s v="NAPO"/>
    <x v="3"/>
    <s v="SALUD LORETO"/>
    <x v="1"/>
    <s v="SANTA CLOTILDE"/>
    <s v="P.S. I-1"/>
    <n v="286"/>
    <x v="88"/>
    <n v="0"/>
    <n v="0"/>
    <n v="0"/>
    <n v="0"/>
    <m/>
    <m/>
    <m/>
    <m/>
    <m/>
    <m/>
    <m/>
    <m/>
    <m/>
  </r>
  <r>
    <s v="MAYNAS"/>
    <s v="NAPO"/>
    <x v="3"/>
    <s v="SALUD LORETO"/>
    <x v="1"/>
    <s v="SANTA CLOTILDE"/>
    <s v="P.S. I-1"/>
    <n v="67"/>
    <x v="89"/>
    <n v="0"/>
    <n v="0"/>
    <n v="0"/>
    <n v="0"/>
    <m/>
    <m/>
    <m/>
    <m/>
    <m/>
    <m/>
    <m/>
    <m/>
    <m/>
  </r>
  <r>
    <s v="MAYNAS"/>
    <s v="NAPO"/>
    <x v="3"/>
    <s v="SALUD LORETO"/>
    <x v="1"/>
    <s v="SANTA CLOTILDE"/>
    <s v="P.S. I-1"/>
    <n v="14370"/>
    <x v="90"/>
    <n v="0"/>
    <n v="0"/>
    <n v="0"/>
    <n v="0"/>
    <m/>
    <m/>
    <m/>
    <m/>
    <m/>
    <m/>
    <m/>
    <m/>
    <m/>
  </r>
  <r>
    <s v="MAYNAS"/>
    <s v="NAPO"/>
    <x v="3"/>
    <s v="SALUD LORETO"/>
    <x v="1"/>
    <s v="SANTA CLOTILDE"/>
    <s v="P.S. I-1"/>
    <n v="30036"/>
    <x v="91"/>
    <n v="0"/>
    <n v="0"/>
    <n v="0"/>
    <n v="0"/>
    <m/>
    <m/>
    <m/>
    <m/>
    <m/>
    <m/>
    <m/>
    <m/>
    <m/>
  </r>
  <r>
    <s v="MAYNAS"/>
    <s v="TORRES CAUSANA"/>
    <x v="3"/>
    <s v="SALUD LORETO"/>
    <x v="1"/>
    <s v="SANTA CLOTILDE"/>
    <s v="P.S. I-2 "/>
    <n v="74"/>
    <x v="92"/>
    <n v="0"/>
    <n v="0"/>
    <n v="0"/>
    <n v="0"/>
    <m/>
    <m/>
    <m/>
    <m/>
    <m/>
    <m/>
    <m/>
    <m/>
    <m/>
  </r>
  <r>
    <s v="MAYNAS"/>
    <s v="TORRES CAUSANA"/>
    <x v="3"/>
    <s v="SALUD LORETO"/>
    <x v="1"/>
    <s v="SANTA CLOTILDE"/>
    <s v="P.S. I-1"/>
    <n v="72"/>
    <x v="93"/>
    <n v="0"/>
    <n v="0"/>
    <n v="0"/>
    <n v="0"/>
    <m/>
    <m/>
    <m/>
    <m/>
    <m/>
    <m/>
    <m/>
    <m/>
    <m/>
  </r>
  <r>
    <s v="MAYNAS"/>
    <s v="TORRES CAUSANA"/>
    <x v="3"/>
    <s v="SALUD LORETO"/>
    <x v="1"/>
    <s v="SANTA CLOTILDE"/>
    <s v="P.S. I-1"/>
    <n v="75"/>
    <x v="94"/>
    <n v="0"/>
    <n v="0"/>
    <n v="0"/>
    <n v="0"/>
    <m/>
    <m/>
    <m/>
    <m/>
    <m/>
    <m/>
    <m/>
    <m/>
    <m/>
  </r>
  <r>
    <s v="MAYNAS"/>
    <s v="TORRES CAUSANA"/>
    <x v="3"/>
    <s v="SALUD LORETO"/>
    <x v="1"/>
    <s v="SANTA CLOTILDE"/>
    <s v="P.S. I-2 "/>
    <n v="71"/>
    <x v="95"/>
    <n v="0"/>
    <n v="37"/>
    <n v="6"/>
    <n v="0"/>
    <m/>
    <m/>
    <m/>
    <m/>
    <m/>
    <m/>
    <m/>
    <m/>
    <m/>
  </r>
  <r>
    <s v="MAYNAS"/>
    <s v="TORRES CAUSANA"/>
    <x v="3"/>
    <s v="SALUD LORETO"/>
    <x v="1"/>
    <s v="SANTA CLOTILDE"/>
    <s v="P.S. I-1"/>
    <n v="70"/>
    <x v="96"/>
    <n v="0"/>
    <n v="0"/>
    <n v="0"/>
    <n v="0"/>
    <m/>
    <m/>
    <m/>
    <m/>
    <m/>
    <m/>
    <m/>
    <m/>
    <m/>
  </r>
  <r>
    <s v="MAYNAS"/>
    <s v="MAZAN"/>
    <x v="3"/>
    <s v="SALUD LORETO"/>
    <x v="1"/>
    <s v="MAZAN"/>
    <s v="C.S. I-3"/>
    <n v="64"/>
    <x v="97"/>
    <n v="0"/>
    <n v="0"/>
    <n v="0"/>
    <n v="0"/>
    <m/>
    <m/>
    <m/>
    <m/>
    <m/>
    <m/>
    <m/>
    <m/>
    <m/>
  </r>
  <r>
    <s v="MAYNAS"/>
    <s v="MAZAN"/>
    <x v="3"/>
    <s v="SALUD LORETO"/>
    <x v="1"/>
    <s v="MAZAN"/>
    <s v="P.S. I-1"/>
    <n v="65"/>
    <x v="98"/>
    <n v="0"/>
    <n v="0"/>
    <n v="0"/>
    <n v="0"/>
    <m/>
    <m/>
    <m/>
    <m/>
    <m/>
    <m/>
    <m/>
    <m/>
    <m/>
  </r>
  <r>
    <s v="MAYNAS"/>
    <s v="MAZAN"/>
    <x v="3"/>
    <s v="SALUD LORETO"/>
    <x v="1"/>
    <s v="MAZAN"/>
    <s v="P.S. I-1"/>
    <n v="279"/>
    <x v="99"/>
    <n v="0"/>
    <n v="0"/>
    <n v="0"/>
    <n v="0"/>
    <m/>
    <m/>
    <m/>
    <m/>
    <m/>
    <m/>
    <m/>
    <m/>
    <m/>
  </r>
  <r>
    <s v="MAYNAS"/>
    <s v="MAZAN"/>
    <x v="3"/>
    <s v="SALUD LORETO"/>
    <x v="1"/>
    <s v="MAZAN"/>
    <s v="P.S. I-1"/>
    <n v="280"/>
    <x v="100"/>
    <n v="0"/>
    <n v="0"/>
    <n v="0"/>
    <n v="0"/>
    <m/>
    <m/>
    <m/>
    <m/>
    <m/>
    <m/>
    <m/>
    <m/>
    <m/>
  </r>
  <r>
    <s v="MAYNAS"/>
    <s v="MAZAN"/>
    <x v="3"/>
    <s v="SALUD LORETO"/>
    <x v="1"/>
    <s v="MAZAN"/>
    <s v="P.S. I-1"/>
    <n v="281"/>
    <x v="101"/>
    <n v="0"/>
    <n v="0"/>
    <n v="0"/>
    <n v="0"/>
    <m/>
    <m/>
    <m/>
    <m/>
    <m/>
    <m/>
    <m/>
    <m/>
    <m/>
  </r>
  <r>
    <s v="MAYNAS"/>
    <s v="MAZAN"/>
    <x v="3"/>
    <s v="SALUD LORETO"/>
    <x v="1"/>
    <s v="MAZAN"/>
    <s v="P.S. I-1"/>
    <n v="282"/>
    <x v="102"/>
    <n v="0"/>
    <n v="0"/>
    <n v="0"/>
    <n v="0"/>
    <m/>
    <m/>
    <m/>
    <m/>
    <m/>
    <m/>
    <m/>
    <m/>
    <m/>
  </r>
  <r>
    <s v="MAYNAS"/>
    <s v="MAZAN"/>
    <x v="3"/>
    <s v="SALUD LORETO"/>
    <x v="1"/>
    <s v="MAZAN"/>
    <s v="P.S. I-1"/>
    <n v="13005"/>
    <x v="103"/>
    <n v="0"/>
    <n v="0"/>
    <n v="0"/>
    <n v="0"/>
    <m/>
    <m/>
    <m/>
    <m/>
    <m/>
    <m/>
    <m/>
    <m/>
    <m/>
  </r>
  <r>
    <s v="MAYNAS"/>
    <s v="MAZAN"/>
    <x v="3"/>
    <s v="SALUD LORETO"/>
    <x v="1"/>
    <s v="MAZAN"/>
    <s v="P.S. I-1"/>
    <n v="28965"/>
    <x v="104"/>
    <n v="0"/>
    <n v="0"/>
    <n v="0"/>
    <n v="0"/>
    <m/>
    <m/>
    <m/>
    <m/>
    <m/>
    <m/>
    <m/>
    <m/>
    <m/>
  </r>
  <r>
    <s v="MAYNAS"/>
    <s v="INDIANA"/>
    <x v="3"/>
    <s v="SALUD LORETO"/>
    <x v="1"/>
    <s v="MAZAN"/>
    <s v="C.S. I-3 "/>
    <n v="54"/>
    <x v="105"/>
    <n v="0"/>
    <n v="0"/>
    <n v="4"/>
    <n v="0"/>
    <m/>
    <m/>
    <m/>
    <m/>
    <m/>
    <m/>
    <m/>
    <m/>
    <m/>
  </r>
  <r>
    <s v="MAYNAS"/>
    <s v="INDIANA"/>
    <x v="3"/>
    <s v="SALUD LORETO"/>
    <x v="1"/>
    <s v="MAZAN"/>
    <s v="P.S. I-1"/>
    <n v="55"/>
    <x v="106"/>
    <n v="0"/>
    <n v="0"/>
    <n v="0"/>
    <n v="0"/>
    <m/>
    <m/>
    <m/>
    <m/>
    <m/>
    <m/>
    <m/>
    <m/>
    <m/>
  </r>
  <r>
    <s v="MAYNAS"/>
    <s v="INDIANA"/>
    <x v="3"/>
    <s v="SALUD LORETO"/>
    <x v="1"/>
    <s v="MAZAN"/>
    <s v="P.S. I-1"/>
    <n v="56"/>
    <x v="107"/>
    <n v="0"/>
    <n v="0"/>
    <n v="0"/>
    <n v="0"/>
    <m/>
    <m/>
    <m/>
    <m/>
    <m/>
    <m/>
    <m/>
    <m/>
    <m/>
  </r>
  <r>
    <s v="MAYNAS"/>
    <s v="INDIANA"/>
    <x v="3"/>
    <s v="SALUD LORETO"/>
    <x v="1"/>
    <s v="MAZAN"/>
    <s v="P.S. I-1"/>
    <n v="57"/>
    <x v="108"/>
    <n v="0"/>
    <n v="0"/>
    <n v="0"/>
    <n v="0"/>
    <m/>
    <m/>
    <m/>
    <m/>
    <m/>
    <m/>
    <m/>
    <m/>
    <m/>
  </r>
  <r>
    <s v="MAYNAS"/>
    <s v="INDIANA"/>
    <x v="3"/>
    <s v="SALUD LORETO"/>
    <x v="1"/>
    <s v="MAZAN"/>
    <s v="P.S. I-1"/>
    <n v="58"/>
    <x v="109"/>
    <n v="0"/>
    <n v="0"/>
    <n v="0"/>
    <n v="0"/>
    <m/>
    <m/>
    <m/>
    <m/>
    <m/>
    <m/>
    <m/>
    <m/>
    <m/>
  </r>
  <r>
    <s v="MAYNAS"/>
    <s v="INDIANA"/>
    <x v="3"/>
    <s v="SALUD LORETO"/>
    <x v="1"/>
    <s v="MAZAN"/>
    <s v="P.S. I-1"/>
    <n v="59"/>
    <x v="110"/>
    <n v="0"/>
    <n v="0"/>
    <n v="0"/>
    <n v="0"/>
    <m/>
    <m/>
    <m/>
    <m/>
    <m/>
    <m/>
    <m/>
    <m/>
    <m/>
  </r>
  <r>
    <s v="MAYNAS"/>
    <s v="INDIANA"/>
    <x v="3"/>
    <s v="SALUD LORETO"/>
    <x v="1"/>
    <s v="MAZAN"/>
    <s v="P.S. I-1"/>
    <n v="6946"/>
    <x v="111"/>
    <n v="0"/>
    <n v="0"/>
    <n v="0"/>
    <n v="0"/>
    <m/>
    <m/>
    <m/>
    <m/>
    <m/>
    <m/>
    <m/>
    <m/>
    <m/>
  </r>
  <r>
    <s v="MAYNAS"/>
    <s v="LAS AMAZONAS"/>
    <x v="3"/>
    <s v="SALUD LORETO"/>
    <x v="1"/>
    <s v="MAZAN"/>
    <s v="C.S. I-3 "/>
    <n v="63"/>
    <x v="112"/>
    <n v="0"/>
    <n v="0"/>
    <n v="0"/>
    <n v="0"/>
    <m/>
    <m/>
    <m/>
    <m/>
    <m/>
    <m/>
    <m/>
    <m/>
    <m/>
  </r>
  <r>
    <s v="MAYNAS"/>
    <s v="LAS AMAZONAS"/>
    <x v="3"/>
    <s v="SALUD LORETO"/>
    <x v="1"/>
    <s v="MAZAN"/>
    <s v="P.S. I-1"/>
    <n v="62"/>
    <x v="113"/>
    <n v="0"/>
    <n v="0"/>
    <n v="0"/>
    <n v="0"/>
    <m/>
    <m/>
    <m/>
    <m/>
    <m/>
    <m/>
    <m/>
    <m/>
    <m/>
  </r>
  <r>
    <s v="MAYNAS"/>
    <s v="LAS AMAZONAS"/>
    <x v="3"/>
    <s v="SALUD LORETO"/>
    <x v="1"/>
    <s v="MAZAN"/>
    <s v="C.S. I-3 "/>
    <n v="60"/>
    <x v="114"/>
    <n v="0"/>
    <n v="0"/>
    <n v="0"/>
    <n v="0"/>
    <m/>
    <m/>
    <m/>
    <m/>
    <m/>
    <m/>
    <m/>
    <m/>
    <m/>
  </r>
  <r>
    <s v="MAYNAS"/>
    <s v="LAS AMAZONAS"/>
    <x v="3"/>
    <s v="SALUD LORETO"/>
    <x v="1"/>
    <s v="MAZAN"/>
    <s v="P.S. I-1"/>
    <n v="61"/>
    <x v="115"/>
    <n v="0"/>
    <n v="0"/>
    <n v="0"/>
    <n v="0"/>
    <m/>
    <m/>
    <m/>
    <m/>
    <m/>
    <m/>
    <m/>
    <m/>
    <m/>
  </r>
  <r>
    <s v="MAYNAS"/>
    <s v="FERNANDO LORES"/>
    <x v="3"/>
    <s v="SALUD LORETO"/>
    <x v="1"/>
    <s v="TAMSHIYACU"/>
    <s v="C.S. I-3 "/>
    <n v="37"/>
    <x v="116"/>
    <n v="0"/>
    <n v="0"/>
    <n v="0"/>
    <n v="0"/>
    <m/>
    <m/>
    <m/>
    <m/>
    <m/>
    <m/>
    <m/>
    <m/>
    <m/>
  </r>
  <r>
    <s v="MAYNAS"/>
    <s v="FERNANDO LORES"/>
    <x v="3"/>
    <s v="SALUD LORETO"/>
    <x v="1"/>
    <s v="TAMSHIYACU"/>
    <s v="P.S. I-1"/>
    <n v="47"/>
    <x v="117"/>
    <n v="0"/>
    <n v="0"/>
    <n v="0"/>
    <n v="0"/>
    <m/>
    <m/>
    <m/>
    <m/>
    <m/>
    <m/>
    <m/>
    <m/>
    <m/>
  </r>
  <r>
    <s v="MAYNAS"/>
    <s v="FERNANDO LORES"/>
    <x v="3"/>
    <s v="SALUD LORETO"/>
    <x v="1"/>
    <s v="TAMSHIYACU"/>
    <s v="P.S. I-1"/>
    <n v="45"/>
    <x v="118"/>
    <n v="0"/>
    <n v="0"/>
    <n v="0"/>
    <n v="0"/>
    <m/>
    <m/>
    <m/>
    <m/>
    <m/>
    <m/>
    <m/>
    <m/>
    <m/>
  </r>
  <r>
    <s v="MAYNAS"/>
    <s v="FERNANDO LORES"/>
    <x v="3"/>
    <s v="SALUD LORETO"/>
    <x v="1"/>
    <s v="TAMSHIYACU"/>
    <s v="P.S. I-1"/>
    <n v="38"/>
    <x v="119"/>
    <n v="0"/>
    <n v="0"/>
    <n v="0"/>
    <n v="0"/>
    <m/>
    <m/>
    <m/>
    <m/>
    <m/>
    <m/>
    <m/>
    <m/>
    <m/>
  </r>
  <r>
    <s v="MAYNAS"/>
    <s v="FERNANDO LORES"/>
    <x v="3"/>
    <s v="SALUD LORETO"/>
    <x v="1"/>
    <s v="TAMSHIYACU"/>
    <s v="P.S. I-1"/>
    <n v="39"/>
    <x v="120"/>
    <n v="0"/>
    <n v="0"/>
    <n v="0"/>
    <n v="0"/>
    <m/>
    <m/>
    <m/>
    <m/>
    <m/>
    <m/>
    <m/>
    <m/>
    <m/>
  </r>
  <r>
    <s v="MAYNAS"/>
    <s v="FERNANDO LORES"/>
    <x v="3"/>
    <s v="SALUD LORETO"/>
    <x v="1"/>
    <s v="TAMSHIYACU"/>
    <s v="P.S. I-2 "/>
    <n v="40"/>
    <x v="121"/>
    <n v="0"/>
    <n v="0"/>
    <n v="0"/>
    <n v="0"/>
    <m/>
    <m/>
    <m/>
    <m/>
    <m/>
    <m/>
    <m/>
    <m/>
    <m/>
  </r>
  <r>
    <s v="MAYNAS"/>
    <s v="FERNANDO LORES"/>
    <x v="3"/>
    <s v="SALUD LORETO"/>
    <x v="1"/>
    <s v="TAMSHIYACU"/>
    <s v="P.S. I-1"/>
    <n v="41"/>
    <x v="122"/>
    <n v="0"/>
    <n v="0"/>
    <n v="0"/>
    <n v="0"/>
    <m/>
    <m/>
    <m/>
    <m/>
    <m/>
    <m/>
    <m/>
    <m/>
    <m/>
  </r>
  <r>
    <s v="MAYNAS"/>
    <s v="FERNANDO LORES"/>
    <x v="3"/>
    <s v="SALUD LORETO"/>
    <x v="1"/>
    <s v="TAMSHIYACU"/>
    <s v="P.S. I-1"/>
    <n v="42"/>
    <x v="123"/>
    <n v="0"/>
    <n v="0"/>
    <n v="0"/>
    <n v="0"/>
    <m/>
    <m/>
    <m/>
    <m/>
    <m/>
    <m/>
    <m/>
    <m/>
    <m/>
  </r>
  <r>
    <s v="MAYNAS"/>
    <s v="FERNANDO LORES"/>
    <x v="3"/>
    <s v="SALUD LORETO"/>
    <x v="1"/>
    <s v="TAMSHIYACU"/>
    <s v="P.S. I-1"/>
    <n v="43"/>
    <x v="124"/>
    <n v="0"/>
    <n v="0"/>
    <n v="0"/>
    <n v="0"/>
    <m/>
    <m/>
    <m/>
    <m/>
    <m/>
    <m/>
    <m/>
    <m/>
    <m/>
  </r>
  <r>
    <s v="MAYNAS"/>
    <s v="FERNANDO LORES"/>
    <x v="3"/>
    <s v="SALUD LORETO"/>
    <x v="1"/>
    <s v="TAMSHIYACU"/>
    <s v="P.S. I-1"/>
    <n v="46"/>
    <x v="125"/>
    <n v="0"/>
    <n v="0"/>
    <n v="0"/>
    <n v="0"/>
    <m/>
    <m/>
    <m/>
    <m/>
    <m/>
    <m/>
    <m/>
    <m/>
    <m/>
  </r>
  <r>
    <s v="MAYNAS"/>
    <s v="FERNANDO LORES"/>
    <x v="3"/>
    <s v="SALUD LORETO"/>
    <x v="1"/>
    <s v="TAMSHIYACU"/>
    <s v="P.S. I-1"/>
    <n v="277"/>
    <x v="126"/>
    <n v="0"/>
    <n v="0"/>
    <n v="0"/>
    <n v="0"/>
    <m/>
    <m/>
    <m/>
    <m/>
    <m/>
    <m/>
    <m/>
    <m/>
    <m/>
  </r>
  <r>
    <s v="MAYNAS"/>
    <s v="FERNANDO LORES"/>
    <x v="3"/>
    <s v="SALUD LORETO"/>
    <x v="1"/>
    <s v="TAMSHIYACU"/>
    <s v="P.S. I-1"/>
    <n v="6727"/>
    <x v="127"/>
    <n v="0"/>
    <n v="0"/>
    <n v="0"/>
    <n v="0"/>
    <m/>
    <m/>
    <m/>
    <m/>
    <m/>
    <m/>
    <m/>
    <m/>
    <m/>
  </r>
  <r>
    <s v="MAYNAS"/>
    <s v="FERNANDO LORES"/>
    <x v="3"/>
    <s v="SALUD LORETO"/>
    <x v="1"/>
    <s v="TAMSHIYACU"/>
    <s v="P.S. I-1"/>
    <n v="24407"/>
    <x v="128"/>
    <n v="0"/>
    <n v="0"/>
    <n v="0"/>
    <n v="0"/>
    <m/>
    <m/>
    <m/>
    <m/>
    <m/>
    <m/>
    <m/>
    <m/>
    <m/>
  </r>
  <r>
    <s v="REQUENA"/>
    <s v="YAQUERANA"/>
    <x v="3"/>
    <s v="SALUD LORETO"/>
    <x v="1"/>
    <s v="ANGAMOS"/>
    <s v="C.S. I-3 "/>
    <n v="53"/>
    <x v="129"/>
    <n v="0"/>
    <n v="0"/>
    <n v="0"/>
    <n v="0"/>
    <m/>
    <m/>
    <m/>
    <m/>
    <m/>
    <m/>
    <m/>
    <m/>
    <m/>
  </r>
  <r>
    <s v="REQUENA"/>
    <s v="YAQUERANA"/>
    <x v="3"/>
    <s v="SALUD LORETO"/>
    <x v="1"/>
    <s v="ANGAMOS"/>
    <s v="P.S. I-1"/>
    <n v="278"/>
    <x v="130"/>
    <n v="0"/>
    <n v="0"/>
    <n v="0"/>
    <n v="0"/>
    <m/>
    <m/>
    <m/>
    <m/>
    <m/>
    <m/>
    <m/>
    <m/>
    <m/>
  </r>
  <r>
    <s v="MARISCAL RAMON CASTILLA"/>
    <s v="RAMON CASTILLA"/>
    <x v="3"/>
    <s v="SALUD LORETO"/>
    <x v="3"/>
    <s v="CABALLO COCHA"/>
    <s v="C.S. I-4 "/>
    <n v="118"/>
    <x v="131"/>
    <n v="0"/>
    <n v="0"/>
    <n v="0"/>
    <n v="0"/>
    <m/>
    <m/>
    <m/>
    <m/>
    <m/>
    <m/>
    <m/>
    <m/>
    <m/>
  </r>
  <r>
    <s v="MARISCAL RAMON CASTILLA"/>
    <s v="RAMON CASTILLA"/>
    <x v="3"/>
    <s v="SALUD LORETO"/>
    <x v="3"/>
    <s v="CABALLO COCHA"/>
    <s v="P.S. I-1"/>
    <n v="119"/>
    <x v="132"/>
    <n v="0"/>
    <n v="0"/>
    <n v="0"/>
    <n v="0"/>
    <m/>
    <m/>
    <m/>
    <m/>
    <m/>
    <m/>
    <m/>
    <m/>
    <m/>
  </r>
  <r>
    <s v="MARISCAL RAMON CASTILLA"/>
    <s v="RAMON CASTILLA"/>
    <x v="3"/>
    <s v="SALUD LORETO"/>
    <x v="3"/>
    <s v="CABALLO COCHA"/>
    <s v="P.S. I-1"/>
    <n v="120"/>
    <x v="133"/>
    <n v="0"/>
    <n v="0"/>
    <n v="0"/>
    <n v="0"/>
    <m/>
    <m/>
    <m/>
    <m/>
    <m/>
    <m/>
    <m/>
    <m/>
    <m/>
  </r>
  <r>
    <s v="MARISCAL RAMON CASTILLA"/>
    <s v="RAMON CASTILLA"/>
    <x v="3"/>
    <s v="SALUD LORETO"/>
    <x v="3"/>
    <s v="CABALLO COCHA"/>
    <s v="P.S. I-1"/>
    <n v="121"/>
    <x v="134"/>
    <n v="0"/>
    <n v="0"/>
    <n v="0"/>
    <n v="0"/>
    <m/>
    <m/>
    <m/>
    <m/>
    <m/>
    <m/>
    <m/>
    <m/>
    <m/>
  </r>
  <r>
    <s v="MARISCAL RAMON CASTILLA"/>
    <s v="RAMON CASTILLA"/>
    <x v="3"/>
    <s v="SALUD LORETO"/>
    <x v="3"/>
    <s v="CABALLO COCHA"/>
    <s v="P.S. I-1"/>
    <n v="76"/>
    <x v="135"/>
    <n v="0"/>
    <n v="0"/>
    <n v="0"/>
    <n v="0"/>
    <m/>
    <m/>
    <m/>
    <m/>
    <m/>
    <m/>
    <m/>
    <m/>
    <m/>
  </r>
  <r>
    <s v="MARISCAL RAMON CASTILLA"/>
    <s v="SAN PABLO"/>
    <x v="3"/>
    <s v="SALUD LORETO"/>
    <x v="3"/>
    <s v="SAN PABLO"/>
    <s v="C.S. I-3 "/>
    <n v="123"/>
    <x v="136"/>
    <n v="0"/>
    <n v="0"/>
    <n v="0"/>
    <n v="0"/>
    <m/>
    <m/>
    <m/>
    <m/>
    <m/>
    <m/>
    <m/>
    <m/>
    <m/>
  </r>
  <r>
    <s v="MARISCAL RAMON CASTILLA"/>
    <s v="SAN PABLO"/>
    <x v="3"/>
    <s v="SALUD LORETO"/>
    <x v="3"/>
    <s v="SAN PABLO"/>
    <s v="P.S. I-1"/>
    <n v="124"/>
    <x v="137"/>
    <n v="0"/>
    <n v="0"/>
    <n v="0"/>
    <n v="0"/>
    <m/>
    <m/>
    <m/>
    <m/>
    <m/>
    <m/>
    <m/>
    <m/>
    <m/>
  </r>
  <r>
    <s v="MARISCAL RAMON CASTILLA"/>
    <s v="SAN PABLO"/>
    <x v="3"/>
    <s v="SALUD LORETO"/>
    <x v="3"/>
    <s v="SAN PABLO"/>
    <s v="P.S. I-1"/>
    <n v="290"/>
    <x v="138"/>
    <n v="0"/>
    <n v="0"/>
    <n v="0"/>
    <n v="0"/>
    <m/>
    <m/>
    <m/>
    <m/>
    <m/>
    <m/>
    <m/>
    <m/>
    <m/>
  </r>
  <r>
    <s v="MARISCAL RAMON CASTILLA"/>
    <s v="SAN PABLO"/>
    <x v="3"/>
    <s v="SALUD LORETO"/>
    <x v="3"/>
    <s v="SAN PABLO"/>
    <s v="P.S. I-1"/>
    <n v="21348"/>
    <x v="139"/>
    <n v="0"/>
    <n v="0"/>
    <n v="0"/>
    <n v="0"/>
    <m/>
    <m/>
    <m/>
    <m/>
    <m/>
    <m/>
    <m/>
    <m/>
    <m/>
  </r>
  <r>
    <s v="MARISCAL RAMON CASTILLA"/>
    <s v="SAN PABLO"/>
    <x v="3"/>
    <s v="SALUD LORETO"/>
    <x v="3"/>
    <s v="SAN PABLO"/>
    <s v="P.S. I-1"/>
    <n v="21349"/>
    <x v="140"/>
    <n v="0"/>
    <n v="0"/>
    <n v="0"/>
    <n v="0"/>
    <m/>
    <m/>
    <m/>
    <m/>
    <m/>
    <m/>
    <m/>
    <m/>
    <m/>
  </r>
  <r>
    <s v="MARISCAL RAMON CASTILLA"/>
    <s v="PEBAS"/>
    <x v="3"/>
    <s v="SALUD LORETO"/>
    <x v="3"/>
    <s v="PEVAS"/>
    <s v="C.S. I-3 "/>
    <n v="113"/>
    <x v="141"/>
    <n v="0"/>
    <n v="0"/>
    <n v="0"/>
    <n v="0"/>
    <m/>
    <m/>
    <m/>
    <m/>
    <m/>
    <m/>
    <m/>
    <m/>
    <m/>
  </r>
  <r>
    <s v="MARISCAL RAMON CASTILLA"/>
    <s v="PEBAS"/>
    <x v="3"/>
    <s v="SALUD LORETO"/>
    <x v="3"/>
    <s v="PEVAS"/>
    <s v="P.S. I-1"/>
    <n v="114"/>
    <x v="142"/>
    <n v="0"/>
    <n v="0"/>
    <n v="0"/>
    <n v="0"/>
    <m/>
    <m/>
    <m/>
    <m/>
    <m/>
    <m/>
    <m/>
    <m/>
    <m/>
  </r>
  <r>
    <s v="MARISCAL RAMON CASTILLA"/>
    <s v="PEBAS"/>
    <x v="3"/>
    <s v="SALUD LORETO"/>
    <x v="3"/>
    <s v="PEVAS"/>
    <s v="P.S. I-1"/>
    <n v="115"/>
    <x v="143"/>
    <n v="0"/>
    <n v="0"/>
    <n v="0"/>
    <n v="0"/>
    <m/>
    <m/>
    <m/>
    <m/>
    <m/>
    <m/>
    <m/>
    <m/>
    <m/>
  </r>
  <r>
    <s v="MARISCAL RAMON CASTILLA"/>
    <s v="PEBAS"/>
    <x v="3"/>
    <s v="SALUD LORETO"/>
    <x v="3"/>
    <s v="PEVAS"/>
    <s v="P.S. I-1"/>
    <n v="116"/>
    <x v="144"/>
    <n v="0"/>
    <n v="0"/>
    <n v="0"/>
    <n v="0"/>
    <m/>
    <m/>
    <m/>
    <m/>
    <m/>
    <m/>
    <m/>
    <m/>
    <m/>
  </r>
  <r>
    <s v="MARISCAL RAMON CASTILLA"/>
    <s v="PEBAS"/>
    <x v="3"/>
    <s v="SALUD LORETO"/>
    <x v="3"/>
    <s v="PEVAS"/>
    <s v="P.S. I-1"/>
    <n v="117"/>
    <x v="145"/>
    <n v="0"/>
    <n v="0"/>
    <n v="0"/>
    <n v="0"/>
    <m/>
    <m/>
    <m/>
    <m/>
    <m/>
    <m/>
    <m/>
    <m/>
    <m/>
  </r>
  <r>
    <s v="MARISCAL RAMON CASTILLA"/>
    <s v="PEBAS"/>
    <x v="3"/>
    <s v="SALUD LORETO"/>
    <x v="3"/>
    <s v="PEVAS"/>
    <s v="P.S. I-1"/>
    <n v="6689"/>
    <x v="146"/>
    <n v="0"/>
    <n v="0"/>
    <n v="0"/>
    <n v="0"/>
    <m/>
    <m/>
    <m/>
    <m/>
    <m/>
    <m/>
    <m/>
    <m/>
    <m/>
  </r>
  <r>
    <s v="MARISCAL RAMON CASTILLA"/>
    <s v="PEBAS"/>
    <x v="3"/>
    <s v="SALUD LORETO"/>
    <x v="3"/>
    <s v="PEVAS"/>
    <s v="P.S. I-1"/>
    <n v="10488"/>
    <x v="147"/>
    <n v="0"/>
    <n v="0"/>
    <n v="0"/>
    <n v="0"/>
    <m/>
    <m/>
    <m/>
    <m/>
    <m/>
    <m/>
    <m/>
    <m/>
    <m/>
  </r>
  <r>
    <s v="MARISCAL RAMON CASTILLA"/>
    <s v="PEBAS"/>
    <x v="3"/>
    <s v="SALUD LORETO"/>
    <x v="3"/>
    <s v="PEVAS"/>
    <s v="P.S. I-1"/>
    <n v="24047"/>
    <x v="148"/>
    <n v="0"/>
    <n v="0"/>
    <n v="0"/>
    <n v="0"/>
    <m/>
    <m/>
    <m/>
    <m/>
    <m/>
    <m/>
    <m/>
    <m/>
    <m/>
  </r>
  <r>
    <s v="MARISCAL RAMON CASTILLA"/>
    <s v="YAVARI"/>
    <x v="3"/>
    <s v="SALUD LORETO"/>
    <x v="3"/>
    <s v="ISLANDIA"/>
    <s v="C.S. I-3"/>
    <n v="125"/>
    <x v="149"/>
    <n v="0"/>
    <n v="0"/>
    <n v="0"/>
    <n v="0"/>
    <m/>
    <m/>
    <m/>
    <m/>
    <m/>
    <m/>
    <m/>
    <m/>
    <m/>
  </r>
  <r>
    <s v="MARISCAL RAMON CASTILLA"/>
    <s v="YAVARI"/>
    <x v="3"/>
    <s v="SALUD LORETO"/>
    <x v="3"/>
    <s v="ISLANDIA"/>
    <s v="P.S. I-1"/>
    <n v="126"/>
    <x v="150"/>
    <n v="0"/>
    <n v="0"/>
    <n v="0"/>
    <n v="0"/>
    <m/>
    <m/>
    <m/>
    <m/>
    <m/>
    <m/>
    <m/>
    <m/>
    <m/>
  </r>
  <r>
    <s v="MARISCAL RAMON CASTILLA"/>
    <s v="YAVARI"/>
    <x v="3"/>
    <s v="SALUD LORETO"/>
    <x v="3"/>
    <s v="ISLANDIA"/>
    <s v="P.S. I-1"/>
    <n v="127"/>
    <x v="151"/>
    <n v="0"/>
    <n v="0"/>
    <n v="0"/>
    <n v="0"/>
    <m/>
    <m/>
    <m/>
    <m/>
    <m/>
    <m/>
    <m/>
    <m/>
    <m/>
  </r>
  <r>
    <s v="MARISCAL RAMON CASTILLA"/>
    <s v="YAVARI"/>
    <x v="3"/>
    <s v="SALUD LORETO"/>
    <x v="3"/>
    <s v="ISLANDIA"/>
    <s v="P.S. I-1"/>
    <n v="128"/>
    <x v="152"/>
    <n v="0"/>
    <n v="0"/>
    <n v="0"/>
    <n v="0"/>
    <m/>
    <m/>
    <m/>
    <m/>
    <m/>
    <m/>
    <m/>
    <m/>
    <m/>
  </r>
  <r>
    <s v="MARISCAL RAMON CASTILLA"/>
    <s v="YAVARI"/>
    <x v="3"/>
    <s v="SALUD LORETO"/>
    <x v="3"/>
    <s v="ISLANDIA"/>
    <s v="C.S. I-3 "/>
    <n v="291"/>
    <x v="153"/>
    <n v="0"/>
    <n v="0"/>
    <n v="0"/>
    <n v="0"/>
    <m/>
    <m/>
    <m/>
    <m/>
    <m/>
    <m/>
    <m/>
    <m/>
    <m/>
  </r>
  <r>
    <s v="MARISCAL RAMON CASTILLA"/>
    <s v="RAMON CASTILLA"/>
    <x v="3"/>
    <s v="SALUD LORETO"/>
    <x v="3"/>
    <s v="ISLANDIA"/>
    <s v="P.S. I-1"/>
    <n v="122"/>
    <x v="154"/>
    <n v="0"/>
    <n v="0"/>
    <n v="0"/>
    <n v="0"/>
    <m/>
    <m/>
    <m/>
    <m/>
    <m/>
    <m/>
    <m/>
    <m/>
    <m/>
  </r>
  <r>
    <s v="MARISCAL RAMON CASTILLA"/>
    <s v="RAMON CASTILLA"/>
    <x v="3"/>
    <s v="SALUD LORETO"/>
    <x v="3"/>
    <s v="ISLANDIA"/>
    <s v="P.S. I-1"/>
    <n v="292"/>
    <x v="155"/>
    <n v="0"/>
    <n v="0"/>
    <n v="0"/>
    <n v="0"/>
    <m/>
    <m/>
    <m/>
    <m/>
    <m/>
    <m/>
    <m/>
    <m/>
    <m/>
  </r>
  <r>
    <s v="LORETO"/>
    <s v="NAUTA"/>
    <x v="5"/>
    <s v="LORETO - NAUTA"/>
    <x v="4"/>
    <s v="NAUTA"/>
    <s v="C.S. I-4 "/>
    <n v="91"/>
    <x v="156"/>
    <n v="0"/>
    <n v="0"/>
    <n v="0"/>
    <n v="0"/>
    <m/>
    <m/>
    <m/>
    <m/>
    <m/>
    <m/>
    <m/>
    <m/>
    <m/>
  </r>
  <r>
    <s v="LORETO"/>
    <s v="NAUTA"/>
    <x v="5"/>
    <s v="LORETO - NAUTA"/>
    <x v="4"/>
    <s v="NAUTA"/>
    <s v="P.S. I-1"/>
    <n v="92"/>
    <x v="157"/>
    <n v="0"/>
    <n v="0"/>
    <n v="0"/>
    <n v="0"/>
    <m/>
    <m/>
    <m/>
    <m/>
    <m/>
    <m/>
    <m/>
    <m/>
    <m/>
  </r>
  <r>
    <s v="LORETO"/>
    <s v="NAUTA"/>
    <x v="5"/>
    <s v="LORETO - NAUTA"/>
    <x v="4"/>
    <s v="NAUTA"/>
    <s v="P.S. I-2"/>
    <n v="97"/>
    <x v="158"/>
    <n v="0"/>
    <n v="0"/>
    <n v="0"/>
    <n v="0"/>
    <m/>
    <m/>
    <m/>
    <m/>
    <m/>
    <m/>
    <m/>
    <m/>
    <m/>
  </r>
  <r>
    <s v="LORETO"/>
    <s v="NAUTA"/>
    <x v="5"/>
    <s v="LORETO - NAUTA"/>
    <x v="4"/>
    <s v="NAUTA"/>
    <s v="P.S. I-1"/>
    <n v="95"/>
    <x v="159"/>
    <n v="0"/>
    <n v="0"/>
    <n v="0"/>
    <n v="0"/>
    <m/>
    <m/>
    <m/>
    <m/>
    <m/>
    <m/>
    <m/>
    <m/>
    <m/>
  </r>
  <r>
    <s v="LORETO"/>
    <s v="NAUTA"/>
    <x v="5"/>
    <s v="LORETO - NAUTA"/>
    <x v="4"/>
    <s v="NAUTA"/>
    <s v="P.S. I-1"/>
    <n v="96"/>
    <x v="160"/>
    <n v="0"/>
    <n v="0"/>
    <n v="0"/>
    <n v="0"/>
    <m/>
    <m/>
    <m/>
    <m/>
    <m/>
    <m/>
    <m/>
    <m/>
    <m/>
  </r>
  <r>
    <s v="LORETO"/>
    <s v="NAUTA"/>
    <x v="5"/>
    <s v="LORETO - NAUTA"/>
    <x v="4"/>
    <s v="NAUTA"/>
    <s v="P.S. I-1"/>
    <n v="25590"/>
    <x v="161"/>
    <n v="0"/>
    <n v="0"/>
    <n v="0"/>
    <n v="0"/>
    <m/>
    <m/>
    <m/>
    <m/>
    <m/>
    <m/>
    <m/>
    <m/>
    <m/>
  </r>
  <r>
    <s v="LORETO"/>
    <s v="NAUTA"/>
    <x v="5"/>
    <s v="LORETO - NAUTA"/>
    <x v="4"/>
    <s v="NAUTA"/>
    <s v="P.S. I-2"/>
    <n v="93"/>
    <x v="162"/>
    <n v="0"/>
    <n v="0"/>
    <n v="0"/>
    <n v="0"/>
    <m/>
    <m/>
    <m/>
    <m/>
    <m/>
    <m/>
    <m/>
    <m/>
    <m/>
  </r>
  <r>
    <s v="LORETO"/>
    <s v="NAUTA"/>
    <x v="5"/>
    <s v="LORETO - NAUTA"/>
    <x v="4"/>
    <s v="NAUTA"/>
    <s v="P.S. I-1"/>
    <n v="94"/>
    <x v="163"/>
    <n v="0"/>
    <n v="0"/>
    <n v="0"/>
    <n v="0"/>
    <m/>
    <m/>
    <m/>
    <m/>
    <m/>
    <m/>
    <m/>
    <m/>
    <m/>
  </r>
  <r>
    <s v="LORETO"/>
    <s v="NAUTA"/>
    <x v="5"/>
    <s v="LORETO - NAUTA"/>
    <x v="4"/>
    <s v="NAUTA"/>
    <s v="P.S. I-1"/>
    <n v="7041"/>
    <x v="164"/>
    <n v="0"/>
    <n v="0"/>
    <n v="0"/>
    <n v="0"/>
    <m/>
    <m/>
    <m/>
    <m/>
    <m/>
    <m/>
    <m/>
    <m/>
    <m/>
  </r>
  <r>
    <s v="LORETO"/>
    <s v="NAUTA"/>
    <x v="5"/>
    <s v="LORETO - NAUTA"/>
    <x v="4"/>
    <s v="NAUTA"/>
    <s v="P.S. I-1"/>
    <n v="15306"/>
    <x v="165"/>
    <n v="0"/>
    <n v="0"/>
    <n v="0"/>
    <n v="0"/>
    <m/>
    <m/>
    <m/>
    <m/>
    <m/>
    <m/>
    <m/>
    <m/>
    <m/>
  </r>
  <r>
    <s v="LORETO"/>
    <s v="NAUTA"/>
    <x v="5"/>
    <s v="LORETO - NAUTA"/>
    <x v="4"/>
    <s v="NAUTA"/>
    <s v="P.S. I-1"/>
    <n v="26374"/>
    <x v="166"/>
    <n v="0"/>
    <n v="0"/>
    <n v="0"/>
    <n v="0"/>
    <m/>
    <m/>
    <m/>
    <m/>
    <m/>
    <m/>
    <m/>
    <m/>
    <m/>
  </r>
  <r>
    <s v="LORETO"/>
    <s v="NAUTA"/>
    <x v="5"/>
    <s v="LORETO - NAUTA"/>
    <x v="4"/>
    <s v="NAUTA"/>
    <s v="P.S. I-1"/>
    <n v="26611"/>
    <x v="167"/>
    <n v="0"/>
    <n v="0"/>
    <n v="0"/>
    <n v="0"/>
    <m/>
    <m/>
    <m/>
    <m/>
    <m/>
    <m/>
    <m/>
    <m/>
    <m/>
  </r>
  <r>
    <s v="LORETO"/>
    <s v="PARINARI"/>
    <x v="5"/>
    <s v="LORETO - NAUTA"/>
    <x v="4"/>
    <s v="NAUTA"/>
    <s v="C.S. I-3 "/>
    <n v="98"/>
    <x v="168"/>
    <n v="0"/>
    <n v="0"/>
    <n v="0"/>
    <n v="0"/>
    <m/>
    <m/>
    <m/>
    <m/>
    <m/>
    <m/>
    <m/>
    <m/>
    <m/>
  </r>
  <r>
    <s v="LORETO"/>
    <s v="PARINARI"/>
    <x v="5"/>
    <s v="LORETO - NAUTA"/>
    <x v="4"/>
    <s v="NAUTA"/>
    <s v="P.S. I-1"/>
    <n v="99"/>
    <x v="169"/>
    <n v="0"/>
    <n v="0"/>
    <n v="0"/>
    <n v="0"/>
    <m/>
    <m/>
    <m/>
    <m/>
    <m/>
    <m/>
    <m/>
    <m/>
    <m/>
  </r>
  <r>
    <s v="LORETO"/>
    <s v="PARINARI"/>
    <x v="5"/>
    <s v="LORETO - NAUTA"/>
    <x v="4"/>
    <s v="NAUTA"/>
    <s v="P.S. I-1"/>
    <n v="100"/>
    <x v="170"/>
    <n v="0"/>
    <n v="0"/>
    <n v="0"/>
    <n v="0"/>
    <m/>
    <m/>
    <m/>
    <m/>
    <m/>
    <m/>
    <m/>
    <m/>
    <m/>
  </r>
  <r>
    <s v="LORETO"/>
    <s v="PARINARI"/>
    <x v="5"/>
    <s v="LORETO - NAUTA"/>
    <x v="4"/>
    <s v="SANTA RITA DE CASTILLA"/>
    <s v="P.S. I-1"/>
    <n v="32054"/>
    <x v="171"/>
    <n v="0"/>
    <n v="0"/>
    <n v="0"/>
    <n v="0"/>
    <m/>
    <m/>
    <m/>
    <m/>
    <m/>
    <m/>
    <m/>
    <m/>
    <m/>
  </r>
  <r>
    <s v="LORETO"/>
    <s v="PARINARI"/>
    <x v="5"/>
    <s v="LORETO - NAUTA"/>
    <x v="4"/>
    <s v="NAUTA"/>
    <s v="P.S. I-1"/>
    <n v="6728"/>
    <x v="172"/>
    <n v="0"/>
    <n v="0"/>
    <n v="0"/>
    <n v="0"/>
    <m/>
    <m/>
    <m/>
    <m/>
    <m/>
    <m/>
    <m/>
    <m/>
    <m/>
  </r>
  <r>
    <s v="LORETO"/>
    <s v="NAUTA"/>
    <x v="5"/>
    <s v="LORETO - NAUTA"/>
    <x v="4"/>
    <s v="NAUTA"/>
    <s v="C.S. I-3 "/>
    <n v="30800"/>
    <x v="173"/>
    <n v="0"/>
    <n v="0"/>
    <n v="0"/>
    <n v="0"/>
    <m/>
    <m/>
    <m/>
    <m/>
    <m/>
    <m/>
    <m/>
    <m/>
    <m/>
  </r>
  <r>
    <s v="LORETO"/>
    <s v="PARINARI"/>
    <x v="5"/>
    <s v="LORETO - NAUTA"/>
    <x v="4"/>
    <s v="NAUTA"/>
    <s v="P.S. I-1"/>
    <n v="25007"/>
    <x v="174"/>
    <n v="0"/>
    <n v="0"/>
    <n v="0"/>
    <n v="0"/>
    <m/>
    <m/>
    <m/>
    <m/>
    <m/>
    <m/>
    <m/>
    <m/>
    <m/>
  </r>
  <r>
    <s v="LORETO"/>
    <s v="TROMPETEROS"/>
    <x v="5"/>
    <s v="LORETO - NAUTA"/>
    <x v="4"/>
    <s v="VILLA TROMPETERO"/>
    <s v="C.S. I-4 "/>
    <n v="105"/>
    <x v="175"/>
    <n v="0"/>
    <n v="0"/>
    <n v="0"/>
    <n v="0"/>
    <m/>
    <m/>
    <m/>
    <m/>
    <m/>
    <m/>
    <m/>
    <m/>
    <m/>
  </r>
  <r>
    <s v="LORETO"/>
    <s v="TROMPETEROS"/>
    <x v="5"/>
    <s v="LORETO - NAUTA"/>
    <x v="4"/>
    <s v="VILLA TROMPETERO"/>
    <s v="P.S. I-2 "/>
    <n v="7448"/>
    <x v="176"/>
    <n v="0"/>
    <n v="0"/>
    <n v="0"/>
    <n v="0"/>
    <m/>
    <m/>
    <m/>
    <m/>
    <m/>
    <m/>
    <m/>
    <m/>
    <m/>
  </r>
  <r>
    <s v="LORETO"/>
    <s v="TROMPETEROS"/>
    <x v="5"/>
    <s v="LORETO - NAUTA"/>
    <x v="4"/>
    <s v="VILLA TROMPETERO"/>
    <s v="C.S. I-3 "/>
    <n v="7459"/>
    <x v="177"/>
    <n v="0"/>
    <n v="0"/>
    <n v="0"/>
    <n v="0"/>
    <m/>
    <m/>
    <m/>
    <m/>
    <m/>
    <m/>
    <m/>
    <m/>
    <m/>
  </r>
  <r>
    <s v="LORETO"/>
    <s v="TROMPETEROS"/>
    <x v="5"/>
    <s v="LORETO - NAUTA"/>
    <x v="4"/>
    <s v="VILLA TROMPETERO"/>
    <s v="P.S. I-2 "/>
    <n v="106"/>
    <x v="178"/>
    <n v="0"/>
    <n v="0"/>
    <n v="0"/>
    <n v="0"/>
    <m/>
    <m/>
    <m/>
    <m/>
    <m/>
    <m/>
    <m/>
    <m/>
    <m/>
  </r>
  <r>
    <s v="LORETO"/>
    <s v="TROMPETEROS"/>
    <x v="5"/>
    <s v="LORETO - NAUTA"/>
    <x v="4"/>
    <s v="VILLA TROMPETERO"/>
    <s v="P.S. I-1"/>
    <n v="107"/>
    <x v="179"/>
    <n v="0"/>
    <n v="0"/>
    <n v="0"/>
    <n v="0"/>
    <m/>
    <m/>
    <m/>
    <m/>
    <m/>
    <m/>
    <m/>
    <m/>
    <m/>
  </r>
  <r>
    <s v="LORETO"/>
    <s v="TROMPETEROS"/>
    <x v="5"/>
    <s v="LORETO - NAUTA"/>
    <x v="4"/>
    <s v="VILLA TROMPETERO"/>
    <s v="P.S. I-1"/>
    <n v="108"/>
    <x v="180"/>
    <n v="0"/>
    <n v="0"/>
    <n v="0"/>
    <n v="0"/>
    <m/>
    <m/>
    <m/>
    <m/>
    <m/>
    <m/>
    <m/>
    <m/>
    <m/>
  </r>
  <r>
    <s v="LORETO"/>
    <s v="TROMPETEROS"/>
    <x v="5"/>
    <s v="LORETO - NAUTA"/>
    <x v="4"/>
    <s v="VILLA TROMPETERO"/>
    <s v="P.S. I-1"/>
    <n v="15291"/>
    <x v="181"/>
    <n v="0"/>
    <n v="0"/>
    <n v="0"/>
    <n v="0"/>
    <m/>
    <m/>
    <m/>
    <m/>
    <m/>
    <m/>
    <m/>
    <m/>
    <m/>
  </r>
  <r>
    <s v="LORETO"/>
    <s v="TROMPETEROS"/>
    <x v="5"/>
    <s v="LORETO - NAUTA"/>
    <x v="4"/>
    <s v="VILLA TROMPETERO"/>
    <s v="P.S. I-1"/>
    <n v="18148"/>
    <x v="182"/>
    <n v="0"/>
    <n v="0"/>
    <n v="0"/>
    <n v="0"/>
    <m/>
    <m/>
    <m/>
    <m/>
    <m/>
    <m/>
    <m/>
    <m/>
    <m/>
  </r>
  <r>
    <s v="LORETO"/>
    <s v="TROMPETEROS"/>
    <x v="5"/>
    <s v="LORETO - NAUTA"/>
    <x v="4"/>
    <s v="VILLA TROMPETERO"/>
    <s v="P.S. I-1"/>
    <n v="18666"/>
    <x v="183"/>
    <n v="0"/>
    <n v="0"/>
    <n v="0"/>
    <n v="0"/>
    <m/>
    <m/>
    <m/>
    <m/>
    <m/>
    <m/>
    <m/>
    <m/>
    <m/>
  </r>
  <r>
    <s v="LORETO"/>
    <s v="TROMPETEROS"/>
    <x v="5"/>
    <s v="LORETO - NAUTA"/>
    <x v="4"/>
    <s v="VILLA TROMPETERO"/>
    <s v="P.S. I-1"/>
    <n v="18739"/>
    <x v="184"/>
    <n v="0"/>
    <n v="0"/>
    <n v="0"/>
    <n v="0"/>
    <m/>
    <m/>
    <m/>
    <m/>
    <m/>
    <m/>
    <m/>
    <m/>
    <m/>
  </r>
  <r>
    <s v="LORETO"/>
    <s v="TROMPETEROS"/>
    <x v="5"/>
    <s v="LORETO - NAUTA"/>
    <x v="4"/>
    <s v="VILLA TROMPETERO"/>
    <s v="P.S. I-1"/>
    <n v="18740"/>
    <x v="185"/>
    <n v="0"/>
    <n v="0"/>
    <n v="0"/>
    <n v="0"/>
    <m/>
    <m/>
    <m/>
    <m/>
    <m/>
    <m/>
    <m/>
    <m/>
    <m/>
  </r>
  <r>
    <s v="LORETO"/>
    <s v="TROMPETEROS"/>
    <x v="5"/>
    <s v="LORETO - NAUTA"/>
    <x v="4"/>
    <s v="VILLA TROMPETERO"/>
    <s v="P.S. I-1"/>
    <n v="18741"/>
    <x v="186"/>
    <n v="0"/>
    <n v="0"/>
    <n v="0"/>
    <n v="0"/>
    <m/>
    <m/>
    <m/>
    <m/>
    <m/>
    <m/>
    <m/>
    <m/>
    <m/>
  </r>
  <r>
    <s v="LORETO"/>
    <s v="TROMPETEROS"/>
    <x v="5"/>
    <s v="LORETO - NAUTA"/>
    <x v="4"/>
    <s v="VILLA TROMPETERO"/>
    <s v="P.S. I-1"/>
    <n v="25605"/>
    <x v="187"/>
    <n v="0"/>
    <n v="0"/>
    <n v="0"/>
    <n v="0"/>
    <m/>
    <m/>
    <m/>
    <m/>
    <m/>
    <m/>
    <m/>
    <m/>
    <m/>
  </r>
  <r>
    <s v="LORETO"/>
    <s v="URARINAS"/>
    <x v="5"/>
    <s v="LORETO - NAUTA"/>
    <x v="4"/>
    <s v="MAYPUCO"/>
    <s v="C.S. I-3 "/>
    <n v="109"/>
    <x v="188"/>
    <n v="0"/>
    <n v="0"/>
    <n v="0"/>
    <n v="0"/>
    <m/>
    <m/>
    <m/>
    <m/>
    <m/>
    <m/>
    <m/>
    <m/>
    <m/>
  </r>
  <r>
    <s v="LORETO"/>
    <s v="URARINAS"/>
    <x v="5"/>
    <s v="LORETO - NAUTA"/>
    <x v="4"/>
    <s v="MAYPUCO"/>
    <s v="P.S. I-1"/>
    <n v="112"/>
    <x v="189"/>
    <n v="0"/>
    <n v="0"/>
    <n v="0"/>
    <n v="0"/>
    <m/>
    <m/>
    <m/>
    <m/>
    <m/>
    <m/>
    <m/>
    <m/>
    <m/>
  </r>
  <r>
    <s v="LORETO"/>
    <s v="URARINAS"/>
    <x v="5"/>
    <s v="LORETO - NAUTA"/>
    <x v="4"/>
    <s v="MAYPUCO"/>
    <s v="P.S. I-1"/>
    <n v="110"/>
    <x v="190"/>
    <n v="0"/>
    <n v="0"/>
    <n v="0"/>
    <n v="0"/>
    <m/>
    <m/>
    <m/>
    <m/>
    <m/>
    <m/>
    <m/>
    <m/>
    <m/>
  </r>
  <r>
    <s v="LORETO"/>
    <s v="URARINAS"/>
    <x v="5"/>
    <s v="LORETO - NAUTA"/>
    <x v="4"/>
    <s v="MAYPUCO"/>
    <s v="C.S. I-3"/>
    <n v="111"/>
    <x v="191"/>
    <n v="0"/>
    <n v="0"/>
    <n v="0"/>
    <n v="0"/>
    <m/>
    <m/>
    <m/>
    <m/>
    <m/>
    <m/>
    <m/>
    <m/>
    <m/>
  </r>
  <r>
    <s v="LORETO"/>
    <s v="URARINAS"/>
    <x v="5"/>
    <s v="LORETO - NAUTA"/>
    <x v="4"/>
    <s v="MAYPUCO"/>
    <s v="P.S. I-1"/>
    <n v="6924"/>
    <x v="192"/>
    <n v="0"/>
    <n v="0"/>
    <n v="0"/>
    <n v="0"/>
    <m/>
    <m/>
    <m/>
    <m/>
    <m/>
    <m/>
    <m/>
    <m/>
    <m/>
  </r>
  <r>
    <s v="LORETO"/>
    <s v="URARINAS"/>
    <x v="5"/>
    <s v="LORETO - NAUTA"/>
    <x v="4"/>
    <s v="MAYPUCO"/>
    <s v="P.S. I-2 "/>
    <n v="31794"/>
    <x v="193"/>
    <n v="0"/>
    <n v="0"/>
    <n v="0"/>
    <n v="0"/>
    <m/>
    <m/>
    <m/>
    <m/>
    <m/>
    <m/>
    <m/>
    <m/>
    <m/>
  </r>
  <r>
    <s v="LORETO"/>
    <s v="URARINAS"/>
    <x v="5"/>
    <s v="LORETO - NAUTA"/>
    <x v="4"/>
    <s v="MAYPUCO"/>
    <s v="P.S. I-2 "/>
    <n v="288"/>
    <x v="194"/>
    <n v="0"/>
    <n v="0"/>
    <n v="0"/>
    <n v="0"/>
    <m/>
    <m/>
    <m/>
    <m/>
    <m/>
    <m/>
    <m/>
    <m/>
    <m/>
  </r>
  <r>
    <s v="LORETO"/>
    <s v="URARINAS"/>
    <x v="5"/>
    <s v="LORETO - NAUTA"/>
    <x v="4"/>
    <s v="MAYPUCO"/>
    <s v="P.S. I-2 "/>
    <n v="31394"/>
    <x v="195"/>
    <n v="0"/>
    <n v="0"/>
    <n v="0"/>
    <n v="0"/>
    <m/>
    <m/>
    <m/>
    <m/>
    <m/>
    <m/>
    <m/>
    <m/>
    <m/>
  </r>
  <r>
    <s v="LORETO"/>
    <s v="NAUTA"/>
    <x v="5"/>
    <s v="LORETO - NAUTA"/>
    <x v="4"/>
    <s v="MAYPUCO"/>
    <s v="P.S. I-1"/>
    <n v="30842"/>
    <x v="124"/>
    <n v="0"/>
    <n v="0"/>
    <n v="0"/>
    <n v="0"/>
    <m/>
    <m/>
    <m/>
    <m/>
    <m/>
    <m/>
    <m/>
    <m/>
    <m/>
  </r>
  <r>
    <s v="LORETO"/>
    <s v="URARINAS"/>
    <x v="5"/>
    <s v="LORETO - NAUTA"/>
    <x v="4"/>
    <s v="MAYPUCO"/>
    <s v="P.S. I-2 "/>
    <n v="25574"/>
    <x v="196"/>
    <n v="0"/>
    <n v="0"/>
    <n v="0"/>
    <n v="0"/>
    <m/>
    <m/>
    <m/>
    <m/>
    <m/>
    <m/>
    <m/>
    <m/>
    <m/>
  </r>
  <r>
    <s v="LORETO"/>
    <s v="TIGRE"/>
    <x v="5"/>
    <s v="LORETO - NAUTA"/>
    <x v="4"/>
    <s v="INTUTO"/>
    <s v="C.S. I-3 "/>
    <n v="101"/>
    <x v="197"/>
    <n v="0"/>
    <n v="0"/>
    <n v="0"/>
    <n v="0"/>
    <m/>
    <m/>
    <m/>
    <m/>
    <m/>
    <m/>
    <m/>
    <m/>
    <m/>
  </r>
  <r>
    <s v="LORETO"/>
    <s v="TIGRE"/>
    <x v="5"/>
    <s v="LORETO - NAUTA"/>
    <x v="4"/>
    <s v="INTUTO"/>
    <s v="P.S. I-1"/>
    <n v="102"/>
    <x v="198"/>
    <n v="0"/>
    <n v="0"/>
    <n v="0"/>
    <n v="0"/>
    <m/>
    <m/>
    <m/>
    <m/>
    <m/>
    <m/>
    <m/>
    <m/>
    <m/>
  </r>
  <r>
    <s v="LORETO"/>
    <s v="TIGRE"/>
    <x v="5"/>
    <s v="LORETO - NAUTA"/>
    <x v="4"/>
    <s v="INTUTO"/>
    <s v="C.S. I-3 "/>
    <n v="104"/>
    <x v="199"/>
    <n v="0"/>
    <n v="0"/>
    <n v="0"/>
    <n v="0"/>
    <m/>
    <m/>
    <m/>
    <m/>
    <m/>
    <m/>
    <m/>
    <m/>
    <m/>
  </r>
  <r>
    <s v="LORETO"/>
    <s v="TIGRE"/>
    <x v="5"/>
    <s v="LORETO - NAUTA"/>
    <x v="4"/>
    <s v="INTUTO"/>
    <s v="P.S. I-1"/>
    <n v="103"/>
    <x v="200"/>
    <n v="0"/>
    <n v="0"/>
    <n v="0"/>
    <n v="0"/>
    <m/>
    <m/>
    <m/>
    <m/>
    <m/>
    <m/>
    <m/>
    <m/>
    <m/>
  </r>
  <r>
    <s v="LORETO"/>
    <s v="TIGRE"/>
    <x v="5"/>
    <s v="LORETO - NAUTA"/>
    <x v="4"/>
    <s v="INTUTO"/>
    <s v="P.S. I-1"/>
    <n v="289"/>
    <x v="201"/>
    <n v="0"/>
    <n v="0"/>
    <n v="0"/>
    <n v="0"/>
    <m/>
    <m/>
    <m/>
    <m/>
    <m/>
    <m/>
    <m/>
    <m/>
    <m/>
  </r>
  <r>
    <s v="LORETO"/>
    <s v="NAUTA"/>
    <x v="5"/>
    <s v="LORETO - NAUTA"/>
    <x v="4"/>
    <s v="INTUTO"/>
    <s v="P.S. I-1"/>
    <n v="31817"/>
    <x v="202"/>
    <n v="0"/>
    <n v="0"/>
    <n v="0"/>
    <n v="0"/>
    <m/>
    <m/>
    <m/>
    <m/>
    <m/>
    <m/>
    <m/>
    <m/>
    <m/>
  </r>
  <r>
    <s v="LORETO"/>
    <s v="TIGRE"/>
    <x v="5"/>
    <s v="LORETO - NAUTA"/>
    <x v="4"/>
    <s v="INTUTO"/>
    <s v="P.S. I-1"/>
    <n v="14717"/>
    <x v="203"/>
    <n v="0"/>
    <n v="0"/>
    <n v="0"/>
    <n v="0"/>
    <m/>
    <m/>
    <m/>
    <m/>
    <m/>
    <m/>
    <m/>
    <m/>
    <m/>
  </r>
  <r>
    <s v="LORETO"/>
    <s v="TIGRE"/>
    <x v="5"/>
    <s v="LORETO - NAUTA"/>
    <x v="4"/>
    <s v="INTUTO"/>
    <s v="P.S. I-1"/>
    <n v="18573"/>
    <x v="204"/>
    <n v="0"/>
    <n v="0"/>
    <n v="0"/>
    <n v="0"/>
    <m/>
    <m/>
    <m/>
    <m/>
    <m/>
    <m/>
    <m/>
    <m/>
    <m/>
  </r>
  <r>
    <s v="LORETO"/>
    <s v="TIGRE"/>
    <x v="5"/>
    <s v="LORETO - NAUTA"/>
    <x v="4"/>
    <s v="INTUTO"/>
    <s v="P.S. I-1"/>
    <n v="26116"/>
    <x v="205"/>
    <n v="0"/>
    <n v="0"/>
    <n v="0"/>
    <n v="0"/>
    <m/>
    <m/>
    <m/>
    <m/>
    <m/>
    <m/>
    <m/>
    <m/>
    <m/>
  </r>
  <r>
    <s v="LORETO"/>
    <s v="TIGRE"/>
    <x v="5"/>
    <s v="LORETO - NAUTA"/>
    <x v="4"/>
    <s v="INTUTO"/>
    <s v="P.S. I-1"/>
    <n v="26631"/>
    <x v="206"/>
    <n v="0"/>
    <n v="0"/>
    <n v="0"/>
    <n v="0"/>
    <m/>
    <m/>
    <m/>
    <m/>
    <m/>
    <m/>
    <m/>
    <m/>
    <m/>
  </r>
  <r>
    <s v="LORETO"/>
    <s v="TIGRE"/>
    <x v="5"/>
    <s v="LORETO - NAUTA"/>
    <x v="4"/>
    <s v="INTUTO"/>
    <s v="P.S. I-1"/>
    <n v="26839"/>
    <x v="207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C.S.  I-3 "/>
    <n v="26060"/>
    <x v="208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1"/>
    <n v="163"/>
    <x v="209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1"/>
    <n v="164"/>
    <x v="210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1"/>
    <n v="165"/>
    <x v="211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1"/>
    <n v="166"/>
    <x v="212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1"/>
    <n v="167"/>
    <x v="213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1"/>
    <n v="294"/>
    <x v="214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C.S.  I-3 "/>
    <n v="31810"/>
    <x v="215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1"/>
    <n v="295"/>
    <x v="216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1"/>
    <n v="31703"/>
    <x v="217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1"/>
    <n v="6763"/>
    <x v="218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1"/>
    <n v="168"/>
    <x v="219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2 "/>
    <n v="169"/>
    <x v="220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1"/>
    <n v="26489"/>
    <x v="221"/>
    <n v="0"/>
    <n v="0"/>
    <n v="0"/>
    <n v="0"/>
    <m/>
    <m/>
    <m/>
    <m/>
    <m/>
    <m/>
    <m/>
    <m/>
    <m/>
  </r>
  <r>
    <s v="UCAYALI"/>
    <s v="VARGAS GUERRA"/>
    <x v="4"/>
    <s v="UCAYALI-CONTAMANA"/>
    <x v="5"/>
    <s v="CONTAMANA"/>
    <s v="P.S. I-1"/>
    <n v="26490"/>
    <x v="222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1"/>
    <n v="31356"/>
    <x v="223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1"/>
    <n v="26487"/>
    <x v="224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1"/>
    <n v="31146"/>
    <x v="225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1"/>
    <n v="26496"/>
    <x v="226"/>
    <n v="0"/>
    <n v="0"/>
    <n v="0"/>
    <n v="0"/>
    <m/>
    <m/>
    <m/>
    <m/>
    <m/>
    <m/>
    <m/>
    <m/>
    <m/>
  </r>
  <r>
    <s v="UCAYALI"/>
    <s v="PAMPA HERMOSA"/>
    <x v="4"/>
    <s v="UCAYALI-CONTAMANA"/>
    <x v="5"/>
    <s v="CONTAMANA"/>
    <s v="C.S. I-3"/>
    <n v="176"/>
    <x v="227"/>
    <n v="0"/>
    <n v="0"/>
    <n v="0"/>
    <n v="0"/>
    <m/>
    <m/>
    <m/>
    <m/>
    <m/>
    <m/>
    <m/>
    <m/>
    <m/>
  </r>
  <r>
    <s v="UCAYALI"/>
    <s v="PAMPA HERMOSA"/>
    <x v="4"/>
    <s v="UCAYALI-CONTAMANA"/>
    <x v="5"/>
    <s v="CONTAMANA"/>
    <s v="P.S. I-1"/>
    <n v="31156"/>
    <x v="228"/>
    <n v="0"/>
    <n v="0"/>
    <n v="0"/>
    <n v="0"/>
    <m/>
    <m/>
    <m/>
    <m/>
    <m/>
    <m/>
    <m/>
    <m/>
    <m/>
  </r>
  <r>
    <s v="UCAYALI"/>
    <s v="VARGAS GUERRA"/>
    <x v="4"/>
    <s v="UCAYALI-CONTAMANA"/>
    <x v="5"/>
    <s v="CONTAMANA"/>
    <s v="C.S. I-4 "/>
    <n v="185"/>
    <x v="229"/>
    <n v="0"/>
    <n v="0"/>
    <n v="0"/>
    <n v="0"/>
    <m/>
    <m/>
    <m/>
    <m/>
    <m/>
    <m/>
    <m/>
    <m/>
    <m/>
  </r>
  <r>
    <s v="UCAYALI"/>
    <s v="PAMPA HERMOSA"/>
    <x v="4"/>
    <s v="UCAYALI-CONTAMANA"/>
    <x v="5"/>
    <s v="CONTAMANA"/>
    <s v="P.S. I-1"/>
    <n v="26297"/>
    <x v="230"/>
    <n v="0"/>
    <n v="0"/>
    <n v="0"/>
    <n v="0"/>
    <m/>
    <m/>
    <m/>
    <m/>
    <m/>
    <m/>
    <m/>
    <m/>
    <m/>
  </r>
  <r>
    <s v="UCAYALI"/>
    <s v="PAMPA HERMOSA"/>
    <x v="4"/>
    <s v="UCAYALI-CONTAMANA"/>
    <x v="5"/>
    <s v="CONTAMANA"/>
    <s v="P.S. I-1"/>
    <n v="298"/>
    <x v="231"/>
    <n v="0"/>
    <n v="0"/>
    <n v="0"/>
    <n v="0"/>
    <m/>
    <m/>
    <m/>
    <m/>
    <m/>
    <m/>
    <m/>
    <m/>
    <m/>
  </r>
  <r>
    <s v="UCAYALI"/>
    <s v="PAMPA HERMOSA"/>
    <x v="4"/>
    <s v="UCAYALI-CONTAMANA"/>
    <x v="5"/>
    <s v="CONTAMANA"/>
    <s v="P.S. I-2 "/>
    <n v="14253"/>
    <x v="232"/>
    <n v="0"/>
    <n v="0"/>
    <n v="0"/>
    <n v="0"/>
    <m/>
    <m/>
    <m/>
    <m/>
    <m/>
    <m/>
    <m/>
    <m/>
    <m/>
  </r>
  <r>
    <s v="UCAYALI"/>
    <s v="PAMPA HERMOSA"/>
    <x v="4"/>
    <s v="UCAYALI-CONTAMANA"/>
    <x v="5"/>
    <s v="CONTAMANA"/>
    <s v="P.S. I-1"/>
    <n v="31540"/>
    <x v="233"/>
    <n v="0"/>
    <n v="0"/>
    <n v="0"/>
    <n v="0"/>
    <m/>
    <m/>
    <m/>
    <m/>
    <m/>
    <m/>
    <m/>
    <m/>
    <m/>
  </r>
  <r>
    <s v="UCAYALI"/>
    <s v="INAHUAYA"/>
    <x v="4"/>
    <s v="UCAYALI-CONTAMANA"/>
    <x v="5"/>
    <s v="CONTAMANA"/>
    <s v="P.S. I-2 "/>
    <n v="170"/>
    <x v="234"/>
    <n v="0"/>
    <n v="0"/>
    <n v="0"/>
    <n v="0"/>
    <m/>
    <m/>
    <m/>
    <m/>
    <m/>
    <m/>
    <m/>
    <m/>
    <m/>
  </r>
  <r>
    <s v="UCAYALI"/>
    <s v="INAHUAYA"/>
    <x v="4"/>
    <s v="UCAYALI-CONTAMANA"/>
    <x v="5"/>
    <s v="CONTAMANA"/>
    <s v="P.S. I-1"/>
    <n v="17455"/>
    <x v="235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1"/>
    <n v="26486"/>
    <x v="236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1"/>
    <n v="31320"/>
    <x v="237"/>
    <n v="0"/>
    <n v="0"/>
    <n v="0"/>
    <n v="0"/>
    <m/>
    <m/>
    <m/>
    <m/>
    <m/>
    <m/>
    <m/>
    <m/>
    <m/>
  </r>
  <r>
    <s v="UCAYALI"/>
    <s v="SARAYACU"/>
    <x v="4"/>
    <s v="UCAYALI-CONTAMANA"/>
    <x v="5"/>
    <s v="SARAYACU"/>
    <s v="C.S. I-4"/>
    <n v="161"/>
    <x v="238"/>
    <n v="0"/>
    <n v="0"/>
    <n v="0"/>
    <n v="0"/>
    <m/>
    <m/>
    <m/>
    <m/>
    <m/>
    <m/>
    <m/>
    <m/>
    <m/>
  </r>
  <r>
    <s v="UCAYALI"/>
    <s v="SARAYACU"/>
    <x v="4"/>
    <s v="UCAYALI-CONTAMANA"/>
    <x v="5"/>
    <s v="SARAYACU"/>
    <s v="P.S. I-1"/>
    <n v="177"/>
    <x v="239"/>
    <n v="0"/>
    <n v="0"/>
    <n v="0"/>
    <n v="0"/>
    <m/>
    <m/>
    <m/>
    <m/>
    <m/>
    <m/>
    <m/>
    <m/>
    <m/>
  </r>
  <r>
    <s v="UCAYALI"/>
    <s v="SARAYACU"/>
    <x v="4"/>
    <s v="UCAYALI-CONTAMANA"/>
    <x v="5"/>
    <s v="SARAYACU"/>
    <s v="P.S. I-1"/>
    <n v="178"/>
    <x v="240"/>
    <n v="0"/>
    <n v="0"/>
    <n v="0"/>
    <n v="0"/>
    <m/>
    <m/>
    <m/>
    <m/>
    <m/>
    <m/>
    <m/>
    <m/>
    <m/>
  </r>
  <r>
    <s v="UCAYALI"/>
    <s v="SARAYACU"/>
    <x v="4"/>
    <s v="UCAYALI-CONTAMANA"/>
    <x v="5"/>
    <s v="SARAYACU"/>
    <s v="P.S. I-1"/>
    <n v="179"/>
    <x v="241"/>
    <n v="0"/>
    <n v="0"/>
    <n v="0"/>
    <n v="0"/>
    <m/>
    <m/>
    <m/>
    <m/>
    <m/>
    <m/>
    <m/>
    <m/>
    <m/>
  </r>
  <r>
    <s v="UCAYALI"/>
    <s v="SARAYACU"/>
    <x v="4"/>
    <s v="UCAYALI-CONTAMANA"/>
    <x v="5"/>
    <s v="SARAYACU"/>
    <s v="P.S. I-1"/>
    <n v="183"/>
    <x v="242"/>
    <n v="0"/>
    <n v="0"/>
    <n v="0"/>
    <n v="0"/>
    <m/>
    <m/>
    <m/>
    <m/>
    <m/>
    <m/>
    <m/>
    <m/>
    <m/>
  </r>
  <r>
    <s v="UCAYALI"/>
    <s v="SARAYACU"/>
    <x v="4"/>
    <s v="UCAYALI-CONTAMANA"/>
    <x v="5"/>
    <s v="SARAYACU"/>
    <s v="P.S. I-1"/>
    <n v="184"/>
    <x v="243"/>
    <n v="0"/>
    <n v="0"/>
    <n v="0"/>
    <n v="0"/>
    <m/>
    <m/>
    <m/>
    <m/>
    <m/>
    <m/>
    <m/>
    <m/>
    <m/>
  </r>
  <r>
    <s v="UCAYALI"/>
    <s v="SARAYACU"/>
    <x v="4"/>
    <s v="UCAYALI-CONTAMANA"/>
    <x v="5"/>
    <s v="SARAYACU"/>
    <s v="P.S. I-1"/>
    <n v="6764"/>
    <x v="244"/>
    <n v="0"/>
    <n v="0"/>
    <n v="0"/>
    <n v="0"/>
    <m/>
    <m/>
    <m/>
    <m/>
    <m/>
    <m/>
    <m/>
    <m/>
    <m/>
  </r>
  <r>
    <s v="UCAYALI"/>
    <s v="SARAYACU"/>
    <x v="4"/>
    <s v="UCAYALI-CONTAMANA"/>
    <x v="5"/>
    <s v="SARAYACU"/>
    <s v="P.S. I-1"/>
    <n v="31825"/>
    <x v="245"/>
    <n v="0"/>
    <n v="0"/>
    <n v="0"/>
    <n v="0"/>
    <m/>
    <m/>
    <m/>
    <m/>
    <m/>
    <m/>
    <m/>
    <m/>
    <m/>
  </r>
  <r>
    <s v="UCAYALI"/>
    <s v="SARAYACU"/>
    <x v="4"/>
    <s v="UCAYALI-CONTAMANA"/>
    <x v="5"/>
    <s v="SARAYACU"/>
    <s v="P.S. I-1"/>
    <n v="297"/>
    <x v="246"/>
    <n v="0"/>
    <n v="0"/>
    <n v="0"/>
    <n v="0"/>
    <m/>
    <m/>
    <m/>
    <m/>
    <m/>
    <m/>
    <m/>
    <m/>
    <m/>
  </r>
  <r>
    <s v="UCAYALI"/>
    <s v="SARAYACU"/>
    <x v="4"/>
    <s v="UCAYALI-CONTAMANA"/>
    <x v="5"/>
    <s v="SARAYACU"/>
    <s v="P.S. I-1"/>
    <n v="6964"/>
    <x v="247"/>
    <n v="0"/>
    <n v="0"/>
    <n v="0"/>
    <n v="0"/>
    <m/>
    <m/>
    <m/>
    <m/>
    <m/>
    <m/>
    <m/>
    <m/>
    <m/>
  </r>
  <r>
    <s v="UCAYALI"/>
    <s v="SARAYACU"/>
    <x v="4"/>
    <s v="UCAYALI-CONTAMANA"/>
    <x v="5"/>
    <s v="SARAYACU"/>
    <s v="C.S. I-3"/>
    <n v="182"/>
    <x v="248"/>
    <n v="0"/>
    <n v="0"/>
    <n v="0"/>
    <n v="0"/>
    <m/>
    <m/>
    <m/>
    <m/>
    <m/>
    <m/>
    <m/>
    <m/>
    <m/>
  </r>
  <r>
    <s v="UCAYALI"/>
    <s v="SARAYACU"/>
    <x v="4"/>
    <s v="UCAYALI-CONTAMANA"/>
    <x v="5"/>
    <s v="SARAYACU"/>
    <s v="P.S. I-1"/>
    <n v="296"/>
    <x v="249"/>
    <n v="0"/>
    <n v="0"/>
    <n v="0"/>
    <n v="0"/>
    <m/>
    <m/>
    <m/>
    <m/>
    <m/>
    <m/>
    <m/>
    <m/>
    <m/>
  </r>
  <r>
    <s v="UCAYALI"/>
    <s v="SARAYACU"/>
    <x v="4"/>
    <s v="UCAYALI-CONTAMANA"/>
    <x v="5"/>
    <s v="SARAYACU"/>
    <s v="P.S. I-1"/>
    <n v="180"/>
    <x v="250"/>
    <n v="0"/>
    <n v="0"/>
    <n v="0"/>
    <n v="0"/>
    <m/>
    <m/>
    <m/>
    <m/>
    <m/>
    <m/>
    <m/>
    <m/>
    <m/>
  </r>
  <r>
    <s v="UCAYALI"/>
    <s v="SARAYACU"/>
    <x v="4"/>
    <s v="UCAYALI-CONTAMANA"/>
    <x v="5"/>
    <s v="SARAYACU"/>
    <s v="P.S. I-2 "/>
    <n v="181"/>
    <x v="251"/>
    <n v="0"/>
    <n v="0"/>
    <n v="0"/>
    <n v="0"/>
    <m/>
    <m/>
    <m/>
    <m/>
    <m/>
    <m/>
    <m/>
    <m/>
    <m/>
  </r>
  <r>
    <s v="UCAYALI"/>
    <s v="SARAYACU"/>
    <x v="4"/>
    <s v="UCAYALI-CONTAMANA"/>
    <x v="5"/>
    <s v="SARAYACU"/>
    <s v="P.S. I-1"/>
    <n v="26488"/>
    <x v="252"/>
    <n v="0"/>
    <n v="0"/>
    <n v="0"/>
    <n v="0"/>
    <m/>
    <m/>
    <m/>
    <m/>
    <m/>
    <m/>
    <m/>
    <m/>
    <m/>
  </r>
  <r>
    <s v="UCAYALI"/>
    <s v="PADRE MARQUEZ"/>
    <x v="4"/>
    <s v="UCAYALI-CONTAMANA"/>
    <x v="5"/>
    <s v="PADRE MARQUEZ"/>
    <s v="C.S. I-3"/>
    <n v="171"/>
    <x v="253"/>
    <n v="0"/>
    <n v="0"/>
    <n v="0"/>
    <n v="0"/>
    <m/>
    <m/>
    <m/>
    <m/>
    <m/>
    <m/>
    <m/>
    <m/>
    <m/>
  </r>
  <r>
    <s v="UCAYALI"/>
    <s v="PADRE MARQUEZ"/>
    <x v="4"/>
    <s v="UCAYALI-CONTAMANA"/>
    <x v="5"/>
    <s v="PADRE MARQUEZ"/>
    <s v="P.S. I-1"/>
    <n v="172"/>
    <x v="254"/>
    <n v="0"/>
    <n v="0"/>
    <n v="0"/>
    <n v="0"/>
    <m/>
    <m/>
    <m/>
    <m/>
    <m/>
    <m/>
    <m/>
    <m/>
    <m/>
  </r>
  <r>
    <s v="UCAYALI"/>
    <s v="PADRE MARQUEZ"/>
    <x v="4"/>
    <s v="UCAYALI-CONTAMANA"/>
    <x v="5"/>
    <s v="PADRE MARQUEZ"/>
    <s v="P.S. I-1"/>
    <n v="31639"/>
    <x v="255"/>
    <n v="0"/>
    <n v="0"/>
    <n v="0"/>
    <n v="0"/>
    <m/>
    <m/>
    <m/>
    <m/>
    <m/>
    <m/>
    <m/>
    <m/>
    <m/>
  </r>
  <r>
    <s v="UCAYALI"/>
    <s v="PADRE MARQUEZ"/>
    <x v="4"/>
    <s v="UCAYALI-CONTAMANA"/>
    <x v="5"/>
    <s v="PADRE MARQUEZ"/>
    <s v="P.S. I-1"/>
    <n v="173"/>
    <x v="256"/>
    <n v="0"/>
    <n v="0"/>
    <n v="0"/>
    <n v="0"/>
    <m/>
    <m/>
    <m/>
    <m/>
    <m/>
    <m/>
    <m/>
    <m/>
    <m/>
  </r>
  <r>
    <s v="UCAYALI"/>
    <s v="PADRE MARQUEZ"/>
    <x v="4"/>
    <s v="UCAYALI-CONTAMANA"/>
    <x v="5"/>
    <s v="PADRE MARQUEZ"/>
    <s v="P.S. I-1"/>
    <n v="174"/>
    <x v="257"/>
    <n v="0"/>
    <n v="0"/>
    <n v="0"/>
    <n v="0"/>
    <m/>
    <m/>
    <m/>
    <m/>
    <m/>
    <m/>
    <m/>
    <m/>
    <m/>
  </r>
  <r>
    <s v="UCAYALI"/>
    <s v="PADRE MARQUEZ"/>
    <x v="4"/>
    <s v="UCAYALI-CONTAMANA"/>
    <x v="5"/>
    <s v="PADRE MARQUEZ"/>
    <s v="P.S. I-1"/>
    <n v="175"/>
    <x v="258"/>
    <n v="0"/>
    <n v="0"/>
    <n v="0"/>
    <n v="0"/>
    <m/>
    <m/>
    <m/>
    <m/>
    <m/>
    <m/>
    <m/>
    <m/>
    <m/>
  </r>
  <r>
    <s v="UCAYALI"/>
    <s v="PADRE MARQUEZ"/>
    <x v="4"/>
    <s v="UCAYALI-CONTAMANA"/>
    <x v="5"/>
    <s v="PADRE MARQUEZ"/>
    <s v="P.S. I-1"/>
    <n v="7035"/>
    <x v="259"/>
    <n v="0"/>
    <n v="0"/>
    <n v="0"/>
    <n v="0"/>
    <m/>
    <m/>
    <m/>
    <m/>
    <m/>
    <m/>
    <m/>
    <m/>
    <m/>
  </r>
  <r>
    <s v="UCAYALI"/>
    <s v="PADRE MARQUEZ"/>
    <x v="4"/>
    <s v="UCAYALI-CONTAMANA"/>
    <x v="5"/>
    <s v="PADRE MARQUEZ"/>
    <s v="P.S. I-1"/>
    <n v="26298"/>
    <x v="260"/>
    <n v="0"/>
    <n v="0"/>
    <n v="0"/>
    <n v="0"/>
    <m/>
    <m/>
    <m/>
    <m/>
    <m/>
    <m/>
    <m/>
    <m/>
    <m/>
  </r>
  <r>
    <s v="REQUENA"/>
    <s v="REQUENA"/>
    <x v="3"/>
    <s v="SALUD LORETO"/>
    <x v="6"/>
    <s v="REQUENA"/>
    <s v="C.S. I-4"/>
    <n v="150"/>
    <x v="261"/>
    <n v="0"/>
    <n v="0"/>
    <n v="0"/>
    <n v="0"/>
    <m/>
    <m/>
    <m/>
    <m/>
    <m/>
    <m/>
    <m/>
    <m/>
    <m/>
  </r>
  <r>
    <s v="REQUENA"/>
    <s v="REQUENA"/>
    <x v="3"/>
    <s v="SALUD LORETO"/>
    <x v="6"/>
    <s v="REQUENA"/>
    <s v="P.S. I-1"/>
    <n v="151"/>
    <x v="262"/>
    <n v="0"/>
    <n v="0"/>
    <n v="0"/>
    <n v="0"/>
    <m/>
    <m/>
    <m/>
    <m/>
    <m/>
    <m/>
    <m/>
    <m/>
    <m/>
  </r>
  <r>
    <s v="REQUENA"/>
    <s v="REQUENA"/>
    <x v="3"/>
    <s v="SALUD LORETO"/>
    <x v="6"/>
    <s v="REQUENA"/>
    <s v="P.S. I-1"/>
    <n v="152"/>
    <x v="263"/>
    <n v="0"/>
    <n v="0"/>
    <n v="0"/>
    <n v="0"/>
    <m/>
    <m/>
    <m/>
    <m/>
    <m/>
    <m/>
    <m/>
    <m/>
    <m/>
  </r>
  <r>
    <s v="REQUENA"/>
    <s v="REQUENA"/>
    <x v="3"/>
    <s v="SALUD LORETO"/>
    <x v="6"/>
    <s v="REQUENA"/>
    <s v="P.S. I-1"/>
    <n v="293"/>
    <x v="264"/>
    <n v="0"/>
    <n v="0"/>
    <n v="0"/>
    <n v="0"/>
    <m/>
    <m/>
    <m/>
    <m/>
    <m/>
    <m/>
    <m/>
    <m/>
    <m/>
  </r>
  <r>
    <s v="REQUENA"/>
    <s v="JENARO HERRERA"/>
    <x v="3"/>
    <s v="SALUD LORETO"/>
    <x v="6"/>
    <s v="REQUENA"/>
    <s v="C.S. I-3"/>
    <n v="136"/>
    <x v="265"/>
    <n v="0"/>
    <n v="0"/>
    <n v="0"/>
    <n v="0"/>
    <m/>
    <m/>
    <m/>
    <m/>
    <m/>
    <m/>
    <m/>
    <m/>
    <m/>
  </r>
  <r>
    <s v="REQUENA"/>
    <s v="SAQUENA"/>
    <x v="3"/>
    <s v="SALUD LORETO"/>
    <x v="6"/>
    <s v="REQUENA"/>
    <s v="P.S. I-1"/>
    <n v="153"/>
    <x v="266"/>
    <n v="0"/>
    <n v="0"/>
    <n v="0"/>
    <n v="0"/>
    <m/>
    <m/>
    <m/>
    <m/>
    <m/>
    <m/>
    <m/>
    <m/>
    <m/>
  </r>
  <r>
    <s v="REQUENA"/>
    <s v="SAQUENA"/>
    <x v="3"/>
    <s v="SALUD LORETO"/>
    <x v="6"/>
    <s v="REQUENA"/>
    <s v="P.S. I-1"/>
    <n v="154"/>
    <x v="267"/>
    <n v="0"/>
    <n v="0"/>
    <n v="0"/>
    <n v="0"/>
    <m/>
    <m/>
    <m/>
    <m/>
    <m/>
    <m/>
    <m/>
    <m/>
    <m/>
  </r>
  <r>
    <s v="REQUENA"/>
    <s v="SAQUENA"/>
    <x v="3"/>
    <s v="SALUD LORETO"/>
    <x v="6"/>
    <s v="REQUENA"/>
    <s v="P.S. I-2 "/>
    <n v="155"/>
    <x v="268"/>
    <n v="0"/>
    <n v="0"/>
    <n v="0"/>
    <n v="0"/>
    <m/>
    <m/>
    <m/>
    <m/>
    <m/>
    <m/>
    <m/>
    <m/>
    <m/>
  </r>
  <r>
    <s v="REQUENA"/>
    <s v="SAQUENA"/>
    <x v="3"/>
    <s v="SALUD LORETO"/>
    <x v="6"/>
    <s v="REQUENA"/>
    <s v="P.S. I-1"/>
    <n v="156"/>
    <x v="269"/>
    <n v="0"/>
    <n v="0"/>
    <n v="0"/>
    <n v="0"/>
    <m/>
    <m/>
    <m/>
    <m/>
    <m/>
    <m/>
    <m/>
    <m/>
    <m/>
  </r>
  <r>
    <s v="REQUENA"/>
    <s v="MAQUIA"/>
    <x v="3"/>
    <s v="SALUD LORETO"/>
    <x v="6"/>
    <s v="REQUENA"/>
    <s v="C.S. I-3"/>
    <n v="137"/>
    <x v="270"/>
    <n v="0"/>
    <n v="0"/>
    <n v="0"/>
    <n v="0"/>
    <m/>
    <m/>
    <m/>
    <m/>
    <m/>
    <m/>
    <m/>
    <m/>
    <m/>
  </r>
  <r>
    <s v="REQUENA"/>
    <s v="MAQUIA"/>
    <x v="3"/>
    <s v="SALUD LORETO"/>
    <x v="6"/>
    <s v="REQUENA"/>
    <s v="P.S. I-1"/>
    <n v="139"/>
    <x v="271"/>
    <n v="0"/>
    <n v="0"/>
    <n v="0"/>
    <n v="0"/>
    <m/>
    <m/>
    <m/>
    <m/>
    <m/>
    <m/>
    <m/>
    <m/>
    <m/>
  </r>
  <r>
    <s v="REQUENA"/>
    <s v="MAQUIA"/>
    <x v="3"/>
    <s v="SALUD LORETO"/>
    <x v="6"/>
    <s v="REQUENA"/>
    <s v="P.S. I-1"/>
    <n v="140"/>
    <x v="272"/>
    <n v="0"/>
    <n v="0"/>
    <n v="0"/>
    <n v="0"/>
    <m/>
    <m/>
    <m/>
    <m/>
    <m/>
    <m/>
    <m/>
    <m/>
    <m/>
  </r>
  <r>
    <s v="REQUENA"/>
    <s v="MAQUIA"/>
    <x v="3"/>
    <s v="SALUD LORETO"/>
    <x v="6"/>
    <s v="REQUENA"/>
    <s v="P.S. I-1"/>
    <n v="141"/>
    <x v="273"/>
    <n v="0"/>
    <n v="0"/>
    <n v="0"/>
    <n v="0"/>
    <m/>
    <m/>
    <m/>
    <m/>
    <m/>
    <m/>
    <m/>
    <m/>
    <m/>
  </r>
  <r>
    <s v="REQUENA"/>
    <s v="MAQUIA"/>
    <x v="3"/>
    <s v="SALUD LORETO"/>
    <x v="6"/>
    <s v="REQUENA"/>
    <s v="P.S. I-1"/>
    <n v="6690"/>
    <x v="274"/>
    <n v="0"/>
    <n v="0"/>
    <n v="0"/>
    <n v="0"/>
    <m/>
    <m/>
    <m/>
    <m/>
    <m/>
    <m/>
    <m/>
    <m/>
    <m/>
  </r>
  <r>
    <s v="REQUENA"/>
    <s v="MAQUIA"/>
    <x v="3"/>
    <s v="SALUD LORETO"/>
    <x v="6"/>
    <s v="REQUENA"/>
    <s v="P.S. I-1"/>
    <n v="138"/>
    <x v="275"/>
    <n v="0"/>
    <n v="0"/>
    <n v="0"/>
    <n v="0"/>
    <m/>
    <m/>
    <m/>
    <m/>
    <m/>
    <m/>
    <m/>
    <m/>
    <m/>
  </r>
  <r>
    <s v="REQUENA"/>
    <s v="ALTO TAPICHE"/>
    <x v="3"/>
    <s v="SALUD LORETO"/>
    <x v="6"/>
    <s v="REQUENA"/>
    <s v="P.S. I-2 "/>
    <n v="129"/>
    <x v="276"/>
    <n v="0"/>
    <n v="0"/>
    <n v="0"/>
    <n v="0"/>
    <m/>
    <m/>
    <m/>
    <m/>
    <m/>
    <m/>
    <m/>
    <m/>
    <m/>
  </r>
  <r>
    <s v="REQUENA"/>
    <s v="TAPICHE"/>
    <x v="3"/>
    <s v="SALUD LORETO"/>
    <x v="6"/>
    <s v="REQUENA"/>
    <s v="P.S. I-1"/>
    <n v="159"/>
    <x v="277"/>
    <n v="0"/>
    <n v="0"/>
    <n v="0"/>
    <n v="0"/>
    <m/>
    <m/>
    <m/>
    <m/>
    <m/>
    <m/>
    <m/>
    <m/>
    <m/>
  </r>
  <r>
    <s v="REQUENA"/>
    <s v="ALTO TAPICHE"/>
    <x v="3"/>
    <s v="SALUD LORETO"/>
    <x v="6"/>
    <s v="REQUENA"/>
    <s v="P.S. I-1"/>
    <n v="130"/>
    <x v="278"/>
    <n v="0"/>
    <n v="0"/>
    <n v="0"/>
    <n v="0"/>
    <m/>
    <m/>
    <m/>
    <m/>
    <m/>
    <m/>
    <m/>
    <m/>
    <m/>
  </r>
  <r>
    <s v="REQUENA"/>
    <s v="ALTO TAPICHE"/>
    <x v="3"/>
    <s v="SALUD LORETO"/>
    <x v="6"/>
    <s v="REQUENA"/>
    <s v="P.S. I-1"/>
    <n v="131"/>
    <x v="279"/>
    <n v="0"/>
    <n v="0"/>
    <n v="0"/>
    <n v="0"/>
    <m/>
    <m/>
    <m/>
    <m/>
    <m/>
    <m/>
    <m/>
    <m/>
    <m/>
  </r>
  <r>
    <s v="REQUENA"/>
    <s v="SOPLIN"/>
    <x v="3"/>
    <s v="SALUD LORETO"/>
    <x v="6"/>
    <s v="REQUENA"/>
    <s v="P.S. I-1"/>
    <n v="157"/>
    <x v="280"/>
    <n v="0"/>
    <n v="0"/>
    <n v="0"/>
    <n v="0"/>
    <m/>
    <m/>
    <m/>
    <m/>
    <m/>
    <m/>
    <m/>
    <m/>
    <m/>
  </r>
  <r>
    <s v="REQUENA"/>
    <s v="SOPLIN"/>
    <x v="3"/>
    <s v="SALUD LORETO"/>
    <x v="6"/>
    <s v="REQUENA"/>
    <s v="P.S. I-1"/>
    <n v="158"/>
    <x v="281"/>
    <n v="0"/>
    <n v="0"/>
    <n v="0"/>
    <n v="0"/>
    <m/>
    <m/>
    <m/>
    <m/>
    <m/>
    <m/>
    <m/>
    <m/>
    <m/>
  </r>
  <r>
    <s v="REQUENA"/>
    <s v="PUINAHUA"/>
    <x v="3"/>
    <s v="SALUD LORETO"/>
    <x v="6"/>
    <s v="BRETAÑA"/>
    <s v="C.S. I-3"/>
    <n v="146"/>
    <x v="282"/>
    <n v="0"/>
    <n v="276"/>
    <n v="74"/>
    <n v="5"/>
    <m/>
    <m/>
    <m/>
    <m/>
    <m/>
    <m/>
    <m/>
    <m/>
    <m/>
  </r>
  <r>
    <s v="REQUENA"/>
    <s v="PUINAHUA"/>
    <x v="3"/>
    <s v="SALUD LORETO"/>
    <x v="6"/>
    <s v="BRETAÑA"/>
    <s v="P.S. I-1"/>
    <n v="147"/>
    <x v="283"/>
    <n v="0"/>
    <n v="46"/>
    <n v="14"/>
    <n v="0"/>
    <m/>
    <m/>
    <m/>
    <m/>
    <m/>
    <m/>
    <m/>
    <m/>
    <m/>
  </r>
  <r>
    <s v="REQUENA"/>
    <s v="PUINAHUA"/>
    <x v="3"/>
    <s v="SALUD LORETO"/>
    <x v="6"/>
    <s v="BRETAÑA"/>
    <s v="P.S. I-1"/>
    <n v="149"/>
    <x v="284"/>
    <n v="0"/>
    <n v="116"/>
    <n v="0"/>
    <n v="0"/>
    <m/>
    <m/>
    <m/>
    <m/>
    <m/>
    <m/>
    <m/>
    <m/>
    <m/>
  </r>
  <r>
    <s v="REQUENA"/>
    <s v="PUINAHUA"/>
    <x v="3"/>
    <s v="SALUD LORETO"/>
    <x v="6"/>
    <s v="BRETAÑA"/>
    <s v="P.S. I-1"/>
    <n v="148"/>
    <x v="221"/>
    <n v="0"/>
    <n v="4"/>
    <n v="0"/>
    <n v="0"/>
    <m/>
    <m/>
    <m/>
    <m/>
    <m/>
    <m/>
    <m/>
    <m/>
    <m/>
  </r>
  <r>
    <s v="REQUENA"/>
    <s v="MAQUIA"/>
    <x v="3"/>
    <s v="SALUD LORETO"/>
    <x v="6"/>
    <s v="BRETAÑA"/>
    <s v="P.S. I-1"/>
    <n v="145"/>
    <x v="285"/>
    <n v="0"/>
    <n v="14"/>
    <n v="9"/>
    <n v="1"/>
    <m/>
    <m/>
    <m/>
    <m/>
    <m/>
    <m/>
    <m/>
    <m/>
    <m/>
  </r>
  <r>
    <s v="REQUENA"/>
    <s v="MAQUIA"/>
    <x v="3"/>
    <s v="SALUD LORETO"/>
    <x v="6"/>
    <s v="BRETAÑA"/>
    <s v="P.S. I-1"/>
    <n v="142"/>
    <x v="286"/>
    <n v="0"/>
    <n v="3"/>
    <n v="0"/>
    <n v="0"/>
    <m/>
    <m/>
    <m/>
    <m/>
    <m/>
    <m/>
    <m/>
    <m/>
    <m/>
  </r>
  <r>
    <s v="REQUENA"/>
    <s v="MAQUIA"/>
    <x v="3"/>
    <s v="SALUD LORETO"/>
    <x v="6"/>
    <s v="BRETAÑA"/>
    <s v="P.S. I-1"/>
    <n v="144"/>
    <x v="287"/>
    <n v="0"/>
    <n v="25"/>
    <n v="10"/>
    <n v="0"/>
    <m/>
    <m/>
    <m/>
    <m/>
    <m/>
    <m/>
    <m/>
    <m/>
    <m/>
  </r>
  <r>
    <s v="REQUENA"/>
    <s v="MAQUIA"/>
    <x v="3"/>
    <s v="SALUD LORETO"/>
    <x v="6"/>
    <s v="BRETAÑA"/>
    <s v="P.S. I-1"/>
    <n v="143"/>
    <x v="288"/>
    <n v="0"/>
    <n v="22"/>
    <n v="14"/>
    <n v="0"/>
    <m/>
    <m/>
    <m/>
    <m/>
    <m/>
    <m/>
    <m/>
    <m/>
    <m/>
  </r>
  <r>
    <s v="REQUENA"/>
    <s v="EMILIO SAN MARTIN"/>
    <x v="3"/>
    <s v="SALUD LORETO"/>
    <x v="6"/>
    <s v="SAN MARTIN CAPELO"/>
    <s v="C.S. I-3"/>
    <n v="135"/>
    <x v="289"/>
    <n v="0"/>
    <n v="0"/>
    <n v="0"/>
    <n v="0"/>
    <m/>
    <m/>
    <m/>
    <m/>
    <m/>
    <m/>
    <m/>
    <m/>
    <m/>
  </r>
  <r>
    <s v="REQUENA"/>
    <s v="EMILIO SAN MARTIN"/>
    <x v="3"/>
    <s v="SALUD LORETO"/>
    <x v="6"/>
    <s v="SAN MARTIN CAPELO"/>
    <s v="P.S. I-1"/>
    <n v="134"/>
    <x v="290"/>
    <n v="0"/>
    <n v="0"/>
    <n v="0"/>
    <n v="0"/>
    <m/>
    <m/>
    <m/>
    <m/>
    <m/>
    <m/>
    <m/>
    <m/>
    <m/>
  </r>
  <r>
    <s v="REQUENA"/>
    <s v="TAPICHE"/>
    <x v="3"/>
    <s v="SALUD LORETO"/>
    <x v="6"/>
    <s v="SAN MARTIN CAPELO"/>
    <s v="P.S. I-1"/>
    <n v="160"/>
    <x v="291"/>
    <n v="0"/>
    <n v="0"/>
    <n v="0"/>
    <n v="0"/>
    <m/>
    <m/>
    <m/>
    <m/>
    <m/>
    <m/>
    <m/>
    <m/>
    <m/>
  </r>
  <r>
    <s v="REQUENA"/>
    <s v="EMILIO SAN MARTIN"/>
    <x v="3"/>
    <s v="SALUD LORETO"/>
    <x v="6"/>
    <s v="SAN MARTIN CAPELO"/>
    <s v="P.S. I-1"/>
    <n v="28768"/>
    <x v="292"/>
    <n v="0"/>
    <n v="0"/>
    <n v="0"/>
    <n v="0"/>
    <m/>
    <m/>
    <m/>
    <m/>
    <m/>
    <m/>
    <m/>
    <m/>
    <m/>
  </r>
  <r>
    <s v="REQUENA"/>
    <s v="CAPELO"/>
    <x v="3"/>
    <s v="SALUD LORETO"/>
    <x v="6"/>
    <s v="SAN MARTIN CAPELO"/>
    <s v="C.S. I-3"/>
    <n v="132"/>
    <x v="293"/>
    <n v="0"/>
    <n v="0"/>
    <n v="0"/>
    <n v="0"/>
    <m/>
    <m/>
    <m/>
    <m/>
    <m/>
    <m/>
    <m/>
    <m/>
    <m/>
  </r>
  <r>
    <s v="REQUENA"/>
    <s v="CAPELO"/>
    <x v="3"/>
    <s v="SALUD LORETO"/>
    <x v="6"/>
    <s v="SAN MARTIN CAPELO"/>
    <s v="P.S. I-1"/>
    <n v="133"/>
    <x v="294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C.S. I-3"/>
    <n v="211"/>
    <x v="295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C.S. I-3 "/>
    <n v="7325"/>
    <x v="296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C.S. I-3 "/>
    <n v="27540"/>
    <x v="297"/>
    <n v="0"/>
    <n v="0"/>
    <n v="0"/>
    <n v="0"/>
    <m/>
    <m/>
    <m/>
    <m/>
    <m/>
    <m/>
    <m/>
    <m/>
    <m/>
  </r>
  <r>
    <s v="ALTO AMAZONAS"/>
    <s v="YURIMAGUAS"/>
    <x v="6"/>
    <s v="YURIMAGUAS"/>
    <x v="7"/>
    <s v="NO PERTENECE A NINGUNA MICRORED"/>
    <s v="SC-SMA"/>
    <n v="27342"/>
    <x v="298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27447"/>
    <x v="299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213"/>
    <x v="300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C.S. I-3"/>
    <n v="214"/>
    <x v="301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215"/>
    <x v="302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216"/>
    <x v="303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220"/>
    <x v="304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7131"/>
    <x v="305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7132"/>
    <x v="306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7412"/>
    <x v="307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11579"/>
    <x v="308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16827"/>
    <x v="309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17570"/>
    <x v="310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C.S. I-3"/>
    <n v="228"/>
    <x v="311"/>
    <n v="0"/>
    <n v="2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229"/>
    <x v="312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3 "/>
    <n v="7326"/>
    <x v="313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225"/>
    <x v="314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C.S. I-3 "/>
    <n v="222"/>
    <x v="315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223"/>
    <x v="316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221"/>
    <x v="317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9721"/>
    <x v="318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15311"/>
    <x v="319"/>
    <n v="0"/>
    <n v="0"/>
    <n v="0"/>
    <n v="0"/>
    <m/>
    <m/>
    <m/>
    <m/>
    <m/>
    <m/>
    <m/>
    <m/>
    <m/>
  </r>
  <r>
    <s v="ALTO AMAZONAS"/>
    <s v="BALSAPUERTO"/>
    <x v="6"/>
    <s v="YURIMAGUAS"/>
    <x v="7"/>
    <s v="YURIMAGUAS"/>
    <s v="P.S. I-2"/>
    <n v="303"/>
    <x v="320"/>
    <n v="0"/>
    <n v="0"/>
    <n v="0"/>
    <n v="0"/>
    <m/>
    <m/>
    <m/>
    <m/>
    <m/>
    <m/>
    <m/>
    <m/>
    <m/>
  </r>
  <r>
    <s v="ALTO AMAZONAS"/>
    <s v="BALSAPUERTO"/>
    <x v="6"/>
    <s v="YURIMAGUAS"/>
    <x v="7"/>
    <s v="YURIMAGUAS"/>
    <s v="P.S. I-1"/>
    <n v="10259"/>
    <x v="321"/>
    <n v="0"/>
    <n v="0"/>
    <n v="0"/>
    <n v="0"/>
    <m/>
    <m/>
    <m/>
    <m/>
    <m/>
    <m/>
    <m/>
    <m/>
    <m/>
  </r>
  <r>
    <s v="ALTO AMAZONAS"/>
    <s v="BALSAPUERTO"/>
    <x v="6"/>
    <s v="YURIMAGUAS"/>
    <x v="7"/>
    <s v="YURIMAGUAS"/>
    <s v="P.S. I-1"/>
    <n v="11689"/>
    <x v="322"/>
    <n v="0"/>
    <n v="0"/>
    <n v="0"/>
    <n v="0"/>
    <m/>
    <m/>
    <m/>
    <m/>
    <m/>
    <m/>
    <m/>
    <m/>
    <m/>
  </r>
  <r>
    <s v="ALTO AMAZONAS"/>
    <s v="BALSAPUERTO"/>
    <x v="6"/>
    <s v="YURIMAGUAS"/>
    <x v="7"/>
    <s v="BALSAPUERTO"/>
    <s v="P.S. I-1"/>
    <n v="31222"/>
    <x v="323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C.S. I-3"/>
    <n v="224"/>
    <x v="324"/>
    <n v="0"/>
    <n v="1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6691"/>
    <x v="325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219"/>
    <x v="326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217"/>
    <x v="327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218"/>
    <x v="328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C.S. I-4"/>
    <n v="212"/>
    <x v="329"/>
    <n v="0"/>
    <n v="0"/>
    <n v="15"/>
    <n v="0"/>
    <m/>
    <m/>
    <m/>
    <m/>
    <m/>
    <m/>
    <m/>
    <m/>
    <m/>
  </r>
  <r>
    <s v="ALTO AMAZONAS"/>
    <s v="YURIMAGUAS"/>
    <x v="6"/>
    <s v="YURIMAGUAS"/>
    <x v="7"/>
    <s v="YURIMAGUAS"/>
    <s v="C.S. I-3"/>
    <n v="232"/>
    <x v="330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231"/>
    <x v="331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230"/>
    <x v="332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234"/>
    <x v="333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227"/>
    <x v="334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226"/>
    <x v="335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9720"/>
    <x v="336"/>
    <n v="0"/>
    <n v="0"/>
    <n v="0"/>
    <n v="0"/>
    <m/>
    <m/>
    <m/>
    <m/>
    <m/>
    <m/>
    <m/>
    <m/>
    <m/>
  </r>
  <r>
    <s v="ALTO AMAZONAS"/>
    <s v="JEBEROS"/>
    <x v="6"/>
    <s v="YURIMAGUAS"/>
    <x v="7"/>
    <s v="JEBEROS"/>
    <s v="P.S. I-1"/>
    <n v="25338"/>
    <x v="337"/>
    <n v="0"/>
    <n v="3"/>
    <n v="2"/>
    <n v="0"/>
    <m/>
    <m/>
    <m/>
    <m/>
    <m/>
    <m/>
    <m/>
    <m/>
    <m/>
  </r>
  <r>
    <s v="ALTO AMAZONAS"/>
    <s v="YURIMAGUAS"/>
    <x v="6"/>
    <s v="YURIMAGUAS"/>
    <x v="7"/>
    <s v="YURIMAGUAS"/>
    <s v="P.S. I-1"/>
    <n v="25393"/>
    <x v="338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7458"/>
    <x v="339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26168"/>
    <x v="340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31672"/>
    <x v="341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26697"/>
    <x v="342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1"/>
    <n v="26167"/>
    <x v="343"/>
    <n v="0"/>
    <n v="0"/>
    <n v="0"/>
    <n v="0"/>
    <m/>
    <m/>
    <m/>
    <m/>
    <m/>
    <m/>
    <m/>
    <m/>
    <m/>
  </r>
  <r>
    <s v="ALTO AMAZONAS"/>
    <s v="YURIMAGUAS"/>
    <x v="6"/>
    <s v="YURIMAGUAS"/>
    <x v="7"/>
    <s v="YURIMAGUAS"/>
    <s v="P.S. I-2"/>
    <n v="28374"/>
    <x v="344"/>
    <n v="0"/>
    <n v="0"/>
    <n v="0"/>
    <n v="0"/>
    <m/>
    <m/>
    <m/>
    <m/>
    <m/>
    <m/>
    <m/>
    <m/>
    <m/>
  </r>
  <r>
    <s v="ALTO AMAZONAS"/>
    <s v="YURIMAGUAS"/>
    <x v="6"/>
    <s v="YURIMAGUAS"/>
    <x v="7"/>
    <s v="NO PERTENECE A NINGUNA MICRORED"/>
    <s v="SC-SMA"/>
    <n v="31157"/>
    <x v="345"/>
    <n v="0"/>
    <n v="0"/>
    <n v="0"/>
    <n v="0"/>
    <m/>
    <m/>
    <m/>
    <m/>
    <m/>
    <m/>
    <m/>
    <m/>
    <m/>
  </r>
  <r>
    <s v="ALTO AMAZONAS"/>
    <s v="TENIENTE CESAR LOPEZ ROJAS"/>
    <x v="6"/>
    <s v="YURIMAGUAS"/>
    <x v="7"/>
    <s v="TENIENTE CESAR LOPEZ ROJAS"/>
    <s v="C.S. I-3"/>
    <n v="209"/>
    <x v="346"/>
    <n v="0"/>
    <n v="0"/>
    <n v="0"/>
    <n v="0"/>
    <m/>
    <m/>
    <m/>
    <m/>
    <m/>
    <m/>
    <m/>
    <m/>
    <m/>
  </r>
  <r>
    <s v="ALTO AMAZONAS"/>
    <s v="TENIENTE CESAR LOPEZ ROJAS"/>
    <x v="6"/>
    <s v="YURIMAGUAS"/>
    <x v="7"/>
    <s v="TENIENTE CESAR LOPEZ ROJAS"/>
    <s v="P.S. I-1"/>
    <n v="208"/>
    <x v="347"/>
    <n v="0"/>
    <n v="0"/>
    <n v="0"/>
    <n v="0"/>
    <m/>
    <m/>
    <m/>
    <m/>
    <m/>
    <m/>
    <m/>
    <m/>
    <m/>
  </r>
  <r>
    <s v="ALTO AMAZONAS"/>
    <s v="TENIENTE CESAR LOPEZ ROJAS"/>
    <x v="6"/>
    <s v="YURIMAGUAS"/>
    <x v="7"/>
    <s v="TENIENTE CESAR LOPEZ ROJAS"/>
    <s v="P.S. I-1"/>
    <n v="206"/>
    <x v="348"/>
    <n v="0"/>
    <n v="0"/>
    <n v="0"/>
    <n v="0"/>
    <m/>
    <m/>
    <m/>
    <m/>
    <m/>
    <m/>
    <m/>
    <m/>
    <m/>
  </r>
  <r>
    <s v="ALTO AMAZONAS"/>
    <s v="TENIENTE CESAR LOPEZ ROJAS"/>
    <x v="6"/>
    <s v="YURIMAGUAS"/>
    <x v="7"/>
    <s v="TENIENTE CESAR LOPEZ ROJAS"/>
    <s v="P.S. I-1"/>
    <n v="207"/>
    <x v="349"/>
    <n v="0"/>
    <n v="0"/>
    <n v="0"/>
    <n v="0"/>
    <m/>
    <m/>
    <m/>
    <m/>
    <m/>
    <m/>
    <m/>
    <m/>
    <m/>
  </r>
  <r>
    <s v="ALTO AMAZONAS"/>
    <s v="TENIENTE CESAR LOPEZ ROJAS"/>
    <x v="6"/>
    <s v="YURIMAGUAS"/>
    <x v="7"/>
    <s v="TENIENTE CESAR LOPEZ ROJAS"/>
    <s v="P.S. I-1"/>
    <n v="299"/>
    <x v="350"/>
    <n v="0"/>
    <n v="0"/>
    <n v="0"/>
    <n v="0"/>
    <m/>
    <m/>
    <m/>
    <m/>
    <m/>
    <m/>
    <m/>
    <m/>
    <m/>
  </r>
  <r>
    <s v="ALTO AMAZONAS"/>
    <s v="TENIENTE CESAR LOPEZ ROJAS"/>
    <x v="6"/>
    <s v="YURIMAGUAS"/>
    <x v="7"/>
    <s v="TENIENTE CESAR LOPEZ ROJAS"/>
    <s v="P.S. I-1"/>
    <n v="300"/>
    <x v="351"/>
    <n v="0"/>
    <n v="0"/>
    <n v="0"/>
    <n v="0"/>
    <m/>
    <m/>
    <m/>
    <m/>
    <m/>
    <m/>
    <m/>
    <m/>
    <m/>
  </r>
  <r>
    <s v="ALTO AMAZONAS"/>
    <s v="TENIENTE CESAR LOPEZ ROJAS"/>
    <x v="6"/>
    <s v="YURIMAGUAS"/>
    <x v="7"/>
    <s v="TENIENTE CESAR LOPEZ ROJAS"/>
    <s v="P.S. I-1"/>
    <n v="25340"/>
    <x v="352"/>
    <n v="0"/>
    <n v="0"/>
    <n v="0"/>
    <n v="0"/>
    <m/>
    <m/>
    <m/>
    <m/>
    <m/>
    <m/>
    <m/>
    <m/>
    <m/>
  </r>
  <r>
    <s v="ALTO AMAZONAS"/>
    <s v="TENIENTE CESAR LOPEZ ROJAS"/>
    <x v="6"/>
    <s v="YURIMAGUAS"/>
    <x v="7"/>
    <s v="TENIENTE CESAR LOPEZ ROJAS"/>
    <s v="P.S. I-1"/>
    <n v="301"/>
    <x v="353"/>
    <n v="0"/>
    <n v="0"/>
    <n v="0"/>
    <n v="0"/>
    <m/>
    <m/>
    <m/>
    <m/>
    <m/>
    <m/>
    <m/>
    <m/>
    <m/>
  </r>
  <r>
    <s v="ALTO AMAZONAS"/>
    <s v="TENIENTE CESAR LOPEZ ROJAS"/>
    <x v="6"/>
    <s v="YURIMAGUAS"/>
    <x v="7"/>
    <s v="TENIENTE CESAR LOPEZ ROJAS"/>
    <s v="P.S. I-1"/>
    <n v="6992"/>
    <x v="354"/>
    <n v="0"/>
    <n v="0"/>
    <n v="0"/>
    <n v="0"/>
    <m/>
    <m/>
    <m/>
    <m/>
    <m/>
    <m/>
    <m/>
    <m/>
    <m/>
  </r>
  <r>
    <s v="ALTO AMAZONAS"/>
    <s v="BALSAPUERTO"/>
    <x v="6"/>
    <s v="YURIMAGUAS"/>
    <x v="7"/>
    <s v="BALSAPUERTO"/>
    <s v="C.S. I-4"/>
    <n v="187"/>
    <x v="355"/>
    <n v="0"/>
    <n v="0"/>
    <n v="0"/>
    <n v="0"/>
    <m/>
    <m/>
    <m/>
    <m/>
    <m/>
    <m/>
    <m/>
    <m/>
    <m/>
  </r>
  <r>
    <s v="ALTO AMAZONAS"/>
    <s v="BALSAPUERTO"/>
    <x v="6"/>
    <s v="YURIMAGUAS"/>
    <x v="7"/>
    <s v="BALSAPUERTO"/>
    <s v="P.S. I-1"/>
    <n v="9723"/>
    <x v="356"/>
    <n v="0"/>
    <n v="0"/>
    <n v="0"/>
    <n v="0"/>
    <m/>
    <m/>
    <m/>
    <m/>
    <m/>
    <m/>
    <m/>
    <m/>
    <m/>
  </r>
  <r>
    <s v="ALTO AMAZONAS"/>
    <s v="BALSAPUERTO"/>
    <x v="6"/>
    <s v="YURIMAGUAS"/>
    <x v="7"/>
    <s v="BALSAPUERTO"/>
    <s v="C.S. I-3"/>
    <n v="186"/>
    <x v="357"/>
    <n v="0"/>
    <n v="79"/>
    <n v="93"/>
    <n v="0"/>
    <m/>
    <m/>
    <m/>
    <m/>
    <m/>
    <m/>
    <m/>
    <m/>
    <m/>
  </r>
  <r>
    <s v="ALTO AMAZONAS"/>
    <s v="BALSAPUERTO"/>
    <x v="6"/>
    <s v="YURIMAGUAS"/>
    <x v="7"/>
    <s v="BALSAPUERTO"/>
    <s v="P.S. I-1"/>
    <n v="11687"/>
    <x v="358"/>
    <n v="0"/>
    <n v="18"/>
    <n v="0"/>
    <n v="0"/>
    <m/>
    <m/>
    <m/>
    <m/>
    <m/>
    <m/>
    <m/>
    <m/>
    <m/>
  </r>
  <r>
    <s v="ALTO AMAZONAS"/>
    <s v="BALSAPUERTO"/>
    <x v="6"/>
    <s v="YURIMAGUAS"/>
    <x v="7"/>
    <s v="BALSAPUERTO"/>
    <s v="P.S. I-1"/>
    <n v="188"/>
    <x v="359"/>
    <n v="0"/>
    <n v="0"/>
    <n v="0"/>
    <n v="0"/>
    <m/>
    <m/>
    <m/>
    <m/>
    <m/>
    <m/>
    <m/>
    <m/>
    <m/>
  </r>
  <r>
    <s v="ALTO AMAZONAS"/>
    <s v="BALSAPUERTO"/>
    <x v="6"/>
    <s v="YURIMAGUAS"/>
    <x v="7"/>
    <s v="BALSAPUERTO"/>
    <s v="P.S. I-1"/>
    <n v="189"/>
    <x v="360"/>
    <n v="0"/>
    <n v="16"/>
    <n v="0"/>
    <n v="0"/>
    <m/>
    <m/>
    <m/>
    <m/>
    <m/>
    <m/>
    <m/>
    <m/>
    <m/>
  </r>
  <r>
    <s v="ALTO AMAZONAS"/>
    <s v="BALSAPUERTO"/>
    <x v="6"/>
    <s v="YURIMAGUAS"/>
    <x v="7"/>
    <s v="BALSAPUERTO"/>
    <s v="P.S. I-1"/>
    <n v="302"/>
    <x v="361"/>
    <n v="0"/>
    <n v="0"/>
    <n v="0"/>
    <n v="0"/>
    <m/>
    <m/>
    <m/>
    <m/>
    <m/>
    <m/>
    <m/>
    <m/>
    <m/>
  </r>
  <r>
    <s v="ALTO AMAZONAS"/>
    <s v="BALSAPUERTO"/>
    <x v="6"/>
    <s v="YURIMAGUAS"/>
    <x v="7"/>
    <s v="BALSAPUERTO"/>
    <s v="P.S. I-1"/>
    <n v="304"/>
    <x v="362"/>
    <n v="0"/>
    <n v="5"/>
    <n v="6"/>
    <n v="0"/>
    <m/>
    <m/>
    <m/>
    <m/>
    <m/>
    <m/>
    <m/>
    <m/>
    <m/>
  </r>
  <r>
    <s v="ALTO AMAZONAS"/>
    <s v="BALSAPUERTO"/>
    <x v="6"/>
    <s v="YURIMAGUAS"/>
    <x v="7"/>
    <s v="BALSAPUERTO"/>
    <s v="P.S. I-1"/>
    <n v="190"/>
    <x v="363"/>
    <n v="0"/>
    <n v="0"/>
    <n v="0"/>
    <n v="0"/>
    <m/>
    <m/>
    <m/>
    <m/>
    <m/>
    <m/>
    <m/>
    <m/>
    <m/>
  </r>
  <r>
    <s v="ALTO AMAZONAS"/>
    <s v="BALSAPUERTO"/>
    <x v="6"/>
    <s v="YURIMAGUAS"/>
    <x v="7"/>
    <s v="BALSAPUERTO"/>
    <s v="P.S. I-1"/>
    <n v="7413"/>
    <x v="364"/>
    <n v="0"/>
    <n v="0"/>
    <n v="18"/>
    <n v="0"/>
    <m/>
    <m/>
    <m/>
    <m/>
    <m/>
    <m/>
    <m/>
    <m/>
    <m/>
  </r>
  <r>
    <s v="ALTO AMAZONAS"/>
    <s v="BALSAPUERTO"/>
    <x v="6"/>
    <s v="YURIMAGUAS"/>
    <x v="7"/>
    <s v="BALSAPUERTO"/>
    <s v="P.S. I-1"/>
    <n v="7462"/>
    <x v="365"/>
    <n v="0"/>
    <n v="0"/>
    <n v="0"/>
    <n v="0"/>
    <m/>
    <m/>
    <m/>
    <m/>
    <m/>
    <m/>
    <m/>
    <m/>
    <m/>
  </r>
  <r>
    <s v="ALTO AMAZONAS"/>
    <s v="BALSAPUERTO"/>
    <x v="6"/>
    <s v="YURIMAGUAS"/>
    <x v="7"/>
    <s v="BALSAPUERTO"/>
    <s v="P.S. I-1"/>
    <n v="9729"/>
    <x v="366"/>
    <n v="0"/>
    <n v="1"/>
    <n v="0"/>
    <n v="0"/>
    <m/>
    <m/>
    <m/>
    <m/>
    <m/>
    <m/>
    <m/>
    <m/>
    <m/>
  </r>
  <r>
    <s v="ALTO AMAZONAS"/>
    <s v="BALSAPUERTO"/>
    <x v="6"/>
    <s v="YURIMAGUAS"/>
    <x v="7"/>
    <s v="BALSAPUERTO"/>
    <s v="P.S. I-1"/>
    <n v="17571"/>
    <x v="367"/>
    <n v="0"/>
    <n v="19"/>
    <n v="30"/>
    <n v="0"/>
    <m/>
    <m/>
    <m/>
    <m/>
    <m/>
    <m/>
    <m/>
    <m/>
    <m/>
  </r>
  <r>
    <s v="ALTO AMAZONAS"/>
    <s v="BALSAPUERTO"/>
    <x v="6"/>
    <s v="YURIMAGUAS"/>
    <x v="7"/>
    <s v="BALSAPUERTO"/>
    <s v="P.S. I-1"/>
    <n v="17572"/>
    <x v="368"/>
    <n v="0"/>
    <n v="22"/>
    <n v="0"/>
    <n v="0"/>
    <m/>
    <m/>
    <m/>
    <m/>
    <m/>
    <m/>
    <m/>
    <m/>
    <m/>
  </r>
  <r>
    <s v="ALTO AMAZONAS"/>
    <s v="BALSAPUERTO"/>
    <x v="6"/>
    <s v="YURIMAGUAS"/>
    <x v="7"/>
    <s v="BALSAPUERTO"/>
    <s v="P.S. I-1"/>
    <n v="17569"/>
    <x v="369"/>
    <n v="0"/>
    <n v="50"/>
    <n v="0"/>
    <n v="0"/>
    <m/>
    <m/>
    <m/>
    <m/>
    <m/>
    <m/>
    <m/>
    <m/>
    <m/>
  </r>
  <r>
    <s v="ALTO AMAZONAS"/>
    <s v="SANTA CRUZ"/>
    <x v="6"/>
    <s v="YURIMAGUAS"/>
    <x v="7"/>
    <s v="SANTA CRUZ"/>
    <s v="C.S. I-3 "/>
    <n v="202"/>
    <x v="370"/>
    <n v="0"/>
    <n v="0"/>
    <n v="0"/>
    <n v="0"/>
    <m/>
    <m/>
    <m/>
    <m/>
    <m/>
    <m/>
    <m/>
    <m/>
    <m/>
  </r>
  <r>
    <s v="ALTO AMAZONAS"/>
    <s v="SANTA CRUZ"/>
    <x v="6"/>
    <s v="YURIMAGUAS"/>
    <x v="7"/>
    <s v="SANTA CRUZ"/>
    <s v="P.S. I-1"/>
    <n v="27451"/>
    <x v="371"/>
    <n v="0"/>
    <n v="0"/>
    <n v="0"/>
    <n v="0"/>
    <m/>
    <m/>
    <m/>
    <m/>
    <m/>
    <m/>
    <m/>
    <m/>
    <m/>
  </r>
  <r>
    <s v="ALTO AMAZONAS"/>
    <s v="SANTA CRUZ"/>
    <x v="6"/>
    <s v="YURIMAGUAS"/>
    <x v="7"/>
    <s v="SANTA CRUZ"/>
    <s v="P.S. I-1"/>
    <n v="205"/>
    <x v="372"/>
    <n v="0"/>
    <n v="0"/>
    <n v="0"/>
    <n v="0"/>
    <m/>
    <m/>
    <m/>
    <m/>
    <m/>
    <m/>
    <m/>
    <m/>
    <m/>
  </r>
  <r>
    <s v="ALTO AMAZONAS"/>
    <s v="SANTA CRUZ"/>
    <x v="6"/>
    <s v="YURIMAGUAS"/>
    <x v="7"/>
    <s v="SANTA CRUZ"/>
    <s v="P.S. I-1"/>
    <n v="204"/>
    <x v="373"/>
    <n v="0"/>
    <n v="0"/>
    <n v="0"/>
    <n v="0"/>
    <m/>
    <m/>
    <m/>
    <m/>
    <m/>
    <m/>
    <m/>
    <m/>
    <m/>
  </r>
  <r>
    <s v="ALTO AMAZONAS"/>
    <s v="SANTA CRUZ"/>
    <x v="6"/>
    <s v="YURIMAGUAS"/>
    <x v="7"/>
    <s v="SANTA CRUZ"/>
    <s v="P.S. I-1"/>
    <n v="6695"/>
    <x v="374"/>
    <n v="0"/>
    <n v="0"/>
    <n v="0"/>
    <n v="0"/>
    <m/>
    <m/>
    <m/>
    <m/>
    <m/>
    <m/>
    <m/>
    <m/>
    <m/>
  </r>
  <r>
    <s v="ALTO AMAZONAS"/>
    <s v="SANTA CRUZ"/>
    <x v="6"/>
    <s v="YURIMAGUAS"/>
    <x v="7"/>
    <s v="SANTA CRUZ"/>
    <s v="P.S. I-2 "/>
    <n v="15657"/>
    <x v="375"/>
    <n v="0"/>
    <n v="0"/>
    <n v="0"/>
    <n v="0"/>
    <m/>
    <m/>
    <m/>
    <m/>
    <m/>
    <m/>
    <m/>
    <m/>
    <m/>
  </r>
  <r>
    <s v="ALTO AMAZONAS"/>
    <s v="SANTA CRUZ"/>
    <x v="6"/>
    <s v="YURIMAGUAS"/>
    <x v="7"/>
    <s v="SANTA CRUZ"/>
    <s v="P.S. I-1"/>
    <n v="15854"/>
    <x v="376"/>
    <n v="0"/>
    <n v="0"/>
    <n v="0"/>
    <n v="0"/>
    <m/>
    <m/>
    <m/>
    <m/>
    <m/>
    <m/>
    <m/>
    <m/>
    <m/>
  </r>
  <r>
    <s v="ALTO AMAZONAS"/>
    <s v="SANTA CRUZ"/>
    <x v="6"/>
    <s v="YURIMAGUAS"/>
    <x v="7"/>
    <s v="SANTA CRUZ"/>
    <s v="P.S. I-1"/>
    <n v="17685"/>
    <x v="377"/>
    <n v="0"/>
    <n v="0"/>
    <n v="0"/>
    <n v="0"/>
    <m/>
    <m/>
    <m/>
    <m/>
    <m/>
    <m/>
    <m/>
    <m/>
    <m/>
  </r>
  <r>
    <s v="ALTO AMAZONAS"/>
    <s v="SANTA CRUZ"/>
    <x v="6"/>
    <s v="YURIMAGUAS"/>
    <x v="7"/>
    <s v="SANTA CRUZ"/>
    <s v="P.S. I-1"/>
    <n v="31671"/>
    <x v="378"/>
    <n v="0"/>
    <n v="0"/>
    <n v="0"/>
    <n v="0"/>
    <m/>
    <m/>
    <m/>
    <m/>
    <m/>
    <m/>
    <m/>
    <m/>
    <m/>
  </r>
  <r>
    <s v="ALTO AMAZONAS"/>
    <s v="SANTA CRUZ"/>
    <x v="6"/>
    <s v="YURIMAGUAS"/>
    <x v="7"/>
    <s v="SANTA CRUZ"/>
    <s v="P.S. I-1"/>
    <n v="31239"/>
    <x v="379"/>
    <n v="0"/>
    <n v="0"/>
    <n v="0"/>
    <n v="0"/>
    <m/>
    <m/>
    <m/>
    <m/>
    <m/>
    <m/>
    <m/>
    <m/>
    <m/>
  </r>
  <r>
    <s v="ALTO AMAZONAS"/>
    <s v="LAGUNAS"/>
    <x v="6"/>
    <s v="YURIMAGUAS"/>
    <x v="7"/>
    <s v="LAGUNAS"/>
    <s v="C.S. I-4"/>
    <n v="193"/>
    <x v="380"/>
    <n v="0"/>
    <n v="0"/>
    <n v="136"/>
    <n v="0"/>
    <m/>
    <m/>
    <m/>
    <m/>
    <m/>
    <m/>
    <m/>
    <m/>
    <m/>
  </r>
  <r>
    <s v="ALTO AMAZONAS"/>
    <s v="LAGUNAS"/>
    <x v="6"/>
    <s v="YURIMAGUAS"/>
    <x v="7"/>
    <s v="LAGUNAS"/>
    <s v="P.S. I-1"/>
    <n v="194"/>
    <x v="381"/>
    <n v="0"/>
    <n v="0"/>
    <n v="0"/>
    <n v="0"/>
    <m/>
    <m/>
    <m/>
    <m/>
    <m/>
    <m/>
    <m/>
    <m/>
    <m/>
  </r>
  <r>
    <s v="ALTO AMAZONAS"/>
    <s v="LAGUNAS"/>
    <x v="6"/>
    <s v="YURIMAGUAS"/>
    <x v="7"/>
    <s v="LAGUNAS"/>
    <s v="P.S. I-1"/>
    <n v="196"/>
    <x v="382"/>
    <n v="0"/>
    <n v="0"/>
    <n v="0"/>
    <n v="0"/>
    <m/>
    <m/>
    <m/>
    <m/>
    <m/>
    <m/>
    <m/>
    <m/>
    <m/>
  </r>
  <r>
    <s v="ALTO AMAZONAS"/>
    <s v="LAGUNAS"/>
    <x v="6"/>
    <s v="YURIMAGUAS"/>
    <x v="7"/>
    <s v="LAGUNAS"/>
    <s v="P.S. I-1"/>
    <n v="197"/>
    <x v="383"/>
    <n v="0"/>
    <n v="0"/>
    <n v="23"/>
    <n v="0"/>
    <m/>
    <m/>
    <m/>
    <m/>
    <m/>
    <m/>
    <m/>
    <m/>
    <m/>
  </r>
  <r>
    <s v="ALTO AMAZONAS"/>
    <s v="LAGUNAS"/>
    <x v="6"/>
    <s v="YURIMAGUAS"/>
    <x v="7"/>
    <s v="LAGUNAS"/>
    <s v="P.S. I-1"/>
    <n v="199"/>
    <x v="384"/>
    <n v="0"/>
    <n v="0"/>
    <n v="0"/>
    <n v="0"/>
    <m/>
    <m/>
    <m/>
    <m/>
    <m/>
    <m/>
    <m/>
    <m/>
    <m/>
  </r>
  <r>
    <s v="ALTO AMAZONAS"/>
    <s v="LAGUNAS"/>
    <x v="6"/>
    <s v="YURIMAGUAS"/>
    <x v="7"/>
    <s v="LAGUNAS"/>
    <s v="P.S. I-1"/>
    <n v="200"/>
    <x v="385"/>
    <n v="0"/>
    <n v="0"/>
    <n v="0"/>
    <n v="0"/>
    <m/>
    <m/>
    <m/>
    <m/>
    <m/>
    <m/>
    <m/>
    <m/>
    <m/>
  </r>
  <r>
    <s v="ALTO AMAZONAS"/>
    <s v="LAGUNAS"/>
    <x v="6"/>
    <s v="YURIMAGUAS"/>
    <x v="7"/>
    <s v="LAGUNAS"/>
    <s v="P.S. I-1"/>
    <n v="201"/>
    <x v="386"/>
    <n v="0"/>
    <n v="34"/>
    <n v="9"/>
    <n v="4"/>
    <m/>
    <m/>
    <m/>
    <m/>
    <m/>
    <m/>
    <m/>
    <m/>
    <m/>
  </r>
  <r>
    <s v="ALTO AMAZONAS"/>
    <s v="LAGUNAS"/>
    <x v="6"/>
    <s v="YURIMAGUAS"/>
    <x v="7"/>
    <s v="LAGUNAS"/>
    <s v="P.S. I-1"/>
    <n v="195"/>
    <x v="387"/>
    <n v="0"/>
    <n v="0"/>
    <n v="0"/>
    <n v="0"/>
    <m/>
    <m/>
    <m/>
    <m/>
    <m/>
    <m/>
    <m/>
    <m/>
    <m/>
  </r>
  <r>
    <s v="ALTO AMAZONAS"/>
    <s v="LAGUNAS"/>
    <x v="6"/>
    <s v="YURIMAGUAS"/>
    <x v="7"/>
    <s v="LAGUNAS"/>
    <s v="P.S. I-1"/>
    <n v="16641"/>
    <x v="388"/>
    <n v="0"/>
    <n v="0"/>
    <n v="0"/>
    <n v="0"/>
    <m/>
    <m/>
    <m/>
    <m/>
    <m/>
    <m/>
    <m/>
    <m/>
    <m/>
  </r>
  <r>
    <s v="ALTO AMAZONAS"/>
    <s v="LAGUNAS"/>
    <x v="6"/>
    <s v="YURIMAGUAS"/>
    <x v="7"/>
    <s v="LAGUNAS"/>
    <s v="P.S. I-1"/>
    <n v="16651"/>
    <x v="389"/>
    <n v="0"/>
    <n v="0"/>
    <n v="0"/>
    <n v="0"/>
    <m/>
    <m/>
    <m/>
    <m/>
    <m/>
    <m/>
    <m/>
    <m/>
    <m/>
  </r>
  <r>
    <s v="ALTO AMAZONAS"/>
    <s v="LAGUNAS"/>
    <x v="6"/>
    <s v="YURIMAGUAS"/>
    <x v="7"/>
    <s v="LAGUNAS"/>
    <s v="P.S. I-1"/>
    <n v="25346"/>
    <x v="390"/>
    <n v="0"/>
    <n v="0"/>
    <n v="0"/>
    <n v="0"/>
    <m/>
    <m/>
    <m/>
    <m/>
    <m/>
    <m/>
    <m/>
    <m/>
    <m/>
  </r>
  <r>
    <s v="ALTO AMAZONAS"/>
    <s v="JEBEROS"/>
    <x v="6"/>
    <s v="YURIMAGUAS"/>
    <x v="7"/>
    <s v="JEBEROS"/>
    <s v="C.S. I-3 "/>
    <n v="191"/>
    <x v="391"/>
    <n v="0"/>
    <n v="10"/>
    <n v="0"/>
    <n v="3"/>
    <m/>
    <m/>
    <m/>
    <m/>
    <m/>
    <m/>
    <m/>
    <m/>
    <m/>
  </r>
  <r>
    <s v="ALTO AMAZONAS"/>
    <s v="JEBEROS"/>
    <x v="6"/>
    <s v="YURIMAGUAS"/>
    <x v="7"/>
    <s v="JEBEROS"/>
    <s v="P.S. I-1"/>
    <n v="192"/>
    <x v="392"/>
    <n v="0"/>
    <n v="15"/>
    <n v="1"/>
    <n v="0"/>
    <m/>
    <m/>
    <m/>
    <m/>
    <m/>
    <m/>
    <m/>
    <m/>
    <m/>
  </r>
  <r>
    <s v="ALTO AMAZONAS"/>
    <s v="JEBEROS"/>
    <x v="6"/>
    <s v="YURIMAGUAS"/>
    <x v="7"/>
    <s v="JEBEROS"/>
    <s v="P.S. I-1"/>
    <n v="16653"/>
    <x v="393"/>
    <n v="0"/>
    <n v="1"/>
    <n v="0"/>
    <n v="0"/>
    <m/>
    <m/>
    <m/>
    <m/>
    <m/>
    <m/>
    <m/>
    <m/>
    <m/>
  </r>
  <r>
    <s v="ALTO AMAZONAS"/>
    <s v="JEBEROS"/>
    <x v="6"/>
    <s v="YURIMAGUAS"/>
    <x v="7"/>
    <s v="JEBEROS"/>
    <s v="P.S. I-1"/>
    <n v="26774"/>
    <x v="394"/>
    <n v="0"/>
    <n v="0"/>
    <n v="2"/>
    <n v="0"/>
    <m/>
    <m/>
    <m/>
    <m/>
    <m/>
    <m/>
    <m/>
    <m/>
    <m/>
  </r>
  <r>
    <s v="ALTO AMAZONAS"/>
    <s v="JEBEROS"/>
    <x v="6"/>
    <s v="YURIMAGUAS"/>
    <x v="7"/>
    <s v="JEBEROS"/>
    <s v="P.S. I-1"/>
    <n v="25343"/>
    <x v="395"/>
    <n v="0"/>
    <n v="6"/>
    <n v="11"/>
    <n v="0"/>
    <m/>
    <m/>
    <m/>
    <m/>
    <m/>
    <m/>
    <m/>
    <m/>
    <m/>
  </r>
  <r>
    <s v="DATEM DEL MARAÑON"/>
    <s v="MANSERICHE"/>
    <x v="7"/>
    <s v="DATEM DEL MARAÑON"/>
    <x v="8"/>
    <s v="MANSERICHE"/>
    <s v="C.S. I-3 "/>
    <n v="246"/>
    <x v="396"/>
    <n v="0"/>
    <n v="0"/>
    <n v="0"/>
    <n v="0"/>
    <m/>
    <m/>
    <m/>
    <m/>
    <m/>
    <m/>
    <m/>
    <m/>
    <m/>
  </r>
  <r>
    <s v="DATEM DEL MARAÑON"/>
    <s v="MANSERICHE"/>
    <x v="7"/>
    <s v="DATEM DEL MARAÑON"/>
    <x v="8"/>
    <s v="MANSERICHE"/>
    <s v="P.S. I-1"/>
    <n v="247"/>
    <x v="397"/>
    <n v="0"/>
    <n v="0"/>
    <n v="0"/>
    <n v="0"/>
    <m/>
    <m/>
    <m/>
    <m/>
    <m/>
    <m/>
    <m/>
    <m/>
    <m/>
  </r>
  <r>
    <s v="DATEM DEL MARAÑON"/>
    <s v="MANSERICHE"/>
    <x v="7"/>
    <s v="DATEM DEL MARAÑON"/>
    <x v="8"/>
    <s v="MANSERICHE"/>
    <s v="P.S. I-1"/>
    <n v="248"/>
    <x v="398"/>
    <n v="0"/>
    <n v="0"/>
    <n v="0"/>
    <n v="0"/>
    <m/>
    <m/>
    <m/>
    <m/>
    <m/>
    <m/>
    <m/>
    <m/>
    <m/>
  </r>
  <r>
    <s v="DATEM DEL MARAÑON"/>
    <s v="MANSERICHE"/>
    <x v="7"/>
    <s v="DATEM DEL MARAÑON"/>
    <x v="8"/>
    <s v="MANSERICHE"/>
    <s v="P.S. I-2 "/>
    <n v="249"/>
    <x v="399"/>
    <n v="0"/>
    <n v="0"/>
    <n v="0"/>
    <n v="0"/>
    <m/>
    <m/>
    <m/>
    <m/>
    <m/>
    <m/>
    <m/>
    <m/>
    <m/>
  </r>
  <r>
    <s v="DATEM DEL MARAÑON"/>
    <s v="MANSERICHE"/>
    <x v="7"/>
    <s v="DATEM DEL MARAÑON"/>
    <x v="8"/>
    <s v="MANSERICHE"/>
    <s v="P.S. I-2 "/>
    <n v="250"/>
    <x v="400"/>
    <n v="0"/>
    <n v="0"/>
    <n v="0"/>
    <n v="0"/>
    <m/>
    <m/>
    <m/>
    <m/>
    <m/>
    <m/>
    <m/>
    <m/>
    <m/>
  </r>
  <r>
    <s v="DATEM DEL MARAÑON"/>
    <s v="MANSERICHE"/>
    <x v="7"/>
    <s v="DATEM DEL MARAÑON"/>
    <x v="8"/>
    <s v="MANSERICHE"/>
    <s v="P.S. I-1"/>
    <n v="305"/>
    <x v="401"/>
    <n v="0"/>
    <n v="0"/>
    <n v="0"/>
    <n v="0"/>
    <m/>
    <m/>
    <m/>
    <m/>
    <m/>
    <m/>
    <m/>
    <m/>
    <m/>
  </r>
  <r>
    <s v="DATEM DEL MARAÑON"/>
    <s v="MANSERICHE"/>
    <x v="7"/>
    <s v="DATEM DEL MARAÑON"/>
    <x v="8"/>
    <s v="MANSERICHE"/>
    <s v="P.S. I-1"/>
    <n v="6688"/>
    <x v="402"/>
    <n v="0"/>
    <n v="0"/>
    <n v="0"/>
    <n v="0"/>
    <m/>
    <m/>
    <m/>
    <m/>
    <m/>
    <m/>
    <m/>
    <m/>
    <m/>
  </r>
  <r>
    <s v="DATEM DEL MARAÑON"/>
    <s v="MANSERICHE"/>
    <x v="7"/>
    <s v="DATEM DEL MARAÑON"/>
    <x v="8"/>
    <s v="MANSERICHE"/>
    <s v="P.S. I-1"/>
    <n v="6730"/>
    <x v="403"/>
    <n v="0"/>
    <n v="0"/>
    <n v="0"/>
    <n v="0"/>
    <m/>
    <m/>
    <m/>
    <m/>
    <m/>
    <m/>
    <m/>
    <m/>
    <m/>
  </r>
  <r>
    <s v="DATEM DEL MARAÑON"/>
    <s v="MANSERICHE"/>
    <x v="7"/>
    <s v="DATEM DEL MARAÑON"/>
    <x v="8"/>
    <s v="MANSERICHE"/>
    <s v="C.S. I-3 "/>
    <n v="6731"/>
    <x v="404"/>
    <n v="0"/>
    <n v="0"/>
    <n v="0"/>
    <n v="0"/>
    <m/>
    <m/>
    <m/>
    <m/>
    <m/>
    <m/>
    <m/>
    <m/>
    <m/>
  </r>
  <r>
    <s v="DATEM DEL MARAÑON"/>
    <s v="MANSERICHE"/>
    <x v="7"/>
    <s v="DATEM DEL MARAÑON"/>
    <x v="8"/>
    <s v="MANSERICHE"/>
    <s v="P.S. I-1"/>
    <n v="26740"/>
    <x v="405"/>
    <n v="0"/>
    <n v="0"/>
    <n v="0"/>
    <n v="0"/>
    <m/>
    <m/>
    <m/>
    <m/>
    <m/>
    <m/>
    <m/>
    <m/>
    <m/>
  </r>
  <r>
    <s v="DATEM DEL MARAÑON"/>
    <s v="MANSERICHE"/>
    <x v="7"/>
    <s v="DATEM DEL MARAÑON"/>
    <x v="8"/>
    <s v="MANSERICHE"/>
    <s v="P.S. I-1"/>
    <n v="26741"/>
    <x v="406"/>
    <n v="0"/>
    <n v="0"/>
    <n v="0"/>
    <n v="0"/>
    <m/>
    <m/>
    <m/>
    <m/>
    <m/>
    <m/>
    <m/>
    <m/>
    <m/>
  </r>
  <r>
    <s v="DATEM DEL MARAÑON"/>
    <s v="MANSERICHE"/>
    <x v="7"/>
    <s v="DATEM DEL MARAÑON"/>
    <x v="8"/>
    <s v="MANSERICHE"/>
    <s v="P.S. I-2 "/>
    <n v="25127"/>
    <x v="407"/>
    <n v="0"/>
    <n v="0"/>
    <n v="0"/>
    <n v="0"/>
    <m/>
    <m/>
    <m/>
    <m/>
    <m/>
    <m/>
    <m/>
    <m/>
    <m/>
  </r>
  <r>
    <s v="DATEM DEL MARAÑON"/>
    <s v="MANSERICHE"/>
    <x v="7"/>
    <s v="DATEM DEL MARAÑON"/>
    <x v="8"/>
    <s v="MANSERICHE"/>
    <s v="P.S. I-1"/>
    <n v="26287"/>
    <x v="408"/>
    <n v="0"/>
    <n v="0"/>
    <n v="0"/>
    <n v="0"/>
    <m/>
    <m/>
    <m/>
    <m/>
    <m/>
    <m/>
    <m/>
    <m/>
    <m/>
  </r>
  <r>
    <s v="DATEM DEL MARAÑON"/>
    <s v="BARRANCA"/>
    <x v="7"/>
    <s v="DATEM DEL MARAÑON"/>
    <x v="8"/>
    <s v="BARRANCA"/>
    <s v="C.S. I-4 "/>
    <n v="235"/>
    <x v="409"/>
    <n v="0"/>
    <n v="0"/>
    <n v="0"/>
    <n v="0"/>
    <m/>
    <m/>
    <m/>
    <m/>
    <m/>
    <m/>
    <m/>
    <m/>
    <m/>
  </r>
  <r>
    <s v="DATEM DEL MARAÑON"/>
    <s v="BARRANCA"/>
    <x v="7"/>
    <s v="DATEM DEL MARAÑON"/>
    <x v="8"/>
    <s v="BARRANCA"/>
    <s v="C.S. I-3 "/>
    <n v="27082"/>
    <x v="410"/>
    <n v="0"/>
    <n v="0"/>
    <n v="0"/>
    <n v="0"/>
    <m/>
    <m/>
    <m/>
    <m/>
    <m/>
    <m/>
    <m/>
    <m/>
    <m/>
  </r>
  <r>
    <s v="DATEM DEL MARAÑON"/>
    <s v="BARRANCA"/>
    <x v="7"/>
    <s v="DATEM DEL MARAÑON"/>
    <x v="8"/>
    <s v="BARRANCA"/>
    <s v="P.S. I-1"/>
    <n v="236"/>
    <x v="411"/>
    <n v="0"/>
    <n v="0"/>
    <n v="0"/>
    <n v="0"/>
    <m/>
    <m/>
    <m/>
    <m/>
    <m/>
    <m/>
    <m/>
    <m/>
    <m/>
  </r>
  <r>
    <s v="DATEM DEL MARAÑON"/>
    <s v="BARRANCA"/>
    <x v="7"/>
    <s v="DATEM DEL MARAÑON"/>
    <x v="8"/>
    <s v="BARRANCA"/>
    <s v="P.S. I-1"/>
    <n v="237"/>
    <x v="412"/>
    <n v="0"/>
    <n v="0"/>
    <n v="0"/>
    <n v="0"/>
    <m/>
    <m/>
    <m/>
    <m/>
    <m/>
    <m/>
    <m/>
    <m/>
    <m/>
  </r>
  <r>
    <s v="DATEM DEL MARAÑON"/>
    <s v="BARRANCA"/>
    <x v="7"/>
    <s v="DATEM DEL MARAÑON"/>
    <x v="8"/>
    <s v="BARRANCA"/>
    <s v="P.S. I-1"/>
    <n v="238"/>
    <x v="413"/>
    <n v="0"/>
    <n v="0"/>
    <n v="0"/>
    <n v="0"/>
    <m/>
    <m/>
    <m/>
    <m/>
    <m/>
    <m/>
    <m/>
    <m/>
    <m/>
  </r>
  <r>
    <s v="DATEM DEL MARAÑON"/>
    <s v="BARRANCA"/>
    <x v="7"/>
    <s v="DATEM DEL MARAÑON"/>
    <x v="8"/>
    <s v="BARRANCA"/>
    <s v="P.S. I-1"/>
    <n v="239"/>
    <x v="414"/>
    <n v="0"/>
    <n v="0"/>
    <n v="0"/>
    <n v="0"/>
    <m/>
    <m/>
    <m/>
    <m/>
    <m/>
    <m/>
    <m/>
    <m/>
    <m/>
  </r>
  <r>
    <s v="DATEM DEL MARAÑON"/>
    <s v="BARRANCA"/>
    <x v="7"/>
    <s v="DATEM DEL MARAÑON"/>
    <x v="8"/>
    <s v="BARRANCA"/>
    <s v="P.S. I-1"/>
    <n v="6687"/>
    <x v="415"/>
    <n v="0"/>
    <n v="0"/>
    <n v="0"/>
    <n v="0"/>
    <m/>
    <m/>
    <m/>
    <m/>
    <m/>
    <m/>
    <m/>
    <m/>
    <m/>
  </r>
  <r>
    <s v="DATEM DEL MARAÑON"/>
    <s v="BARRANCA"/>
    <x v="7"/>
    <s v="DATEM DEL MARAÑON"/>
    <x v="8"/>
    <s v="BARRANCA"/>
    <s v="P.S. I-1"/>
    <n v="6765"/>
    <x v="416"/>
    <n v="0"/>
    <n v="0"/>
    <n v="0"/>
    <n v="0"/>
    <m/>
    <m/>
    <m/>
    <m/>
    <m/>
    <m/>
    <m/>
    <m/>
    <m/>
  </r>
  <r>
    <s v="DATEM DEL MARAÑON"/>
    <s v="CAHUAPANAS"/>
    <x v="7"/>
    <s v="DATEM DEL MARAÑON"/>
    <x v="8"/>
    <s v="BARRANCA"/>
    <s v="P.S. I-1"/>
    <n v="245"/>
    <x v="417"/>
    <n v="0"/>
    <n v="0"/>
    <n v="0"/>
    <n v="0"/>
    <m/>
    <m/>
    <m/>
    <m/>
    <m/>
    <m/>
    <m/>
    <m/>
    <m/>
  </r>
  <r>
    <s v="ALTO AMAZONAS"/>
    <s v="LAGUNAS"/>
    <x v="7"/>
    <s v="DATEM DEL MARAÑON"/>
    <x v="8"/>
    <s v="BARRANCA"/>
    <s v="P.S. I-1"/>
    <n v="198"/>
    <x v="418"/>
    <n v="0"/>
    <n v="0"/>
    <n v="0"/>
    <n v="0"/>
    <m/>
    <m/>
    <m/>
    <m/>
    <m/>
    <m/>
    <m/>
    <m/>
    <m/>
  </r>
  <r>
    <s v="ALTO AMAZONAS"/>
    <s v="JEBEROS"/>
    <x v="7"/>
    <s v="DATEM DEL MARAÑON"/>
    <x v="8"/>
    <s v="BARRANCA"/>
    <s v="P.S. I-1"/>
    <n v="6729"/>
    <x v="419"/>
    <n v="0"/>
    <n v="0"/>
    <n v="0"/>
    <n v="0"/>
    <m/>
    <m/>
    <m/>
    <m/>
    <m/>
    <m/>
    <m/>
    <m/>
    <m/>
  </r>
  <r>
    <s v="DATEM DEL MARAÑON"/>
    <s v="CAHUAPANAS"/>
    <x v="7"/>
    <s v="DATEM DEL MARAÑON"/>
    <x v="8"/>
    <s v="CAHUAPANAS"/>
    <s v="P.S. I-2 "/>
    <n v="240"/>
    <x v="420"/>
    <n v="0"/>
    <n v="0"/>
    <n v="0"/>
    <n v="0"/>
    <m/>
    <m/>
    <m/>
    <m/>
    <m/>
    <m/>
    <m/>
    <m/>
    <m/>
  </r>
  <r>
    <s v="DATEM DEL MARAÑON"/>
    <s v="CAHUAPANAS"/>
    <x v="7"/>
    <s v="DATEM DEL MARAÑON"/>
    <x v="8"/>
    <s v="CAHUAPANAS"/>
    <s v="P.S. I-1"/>
    <n v="244"/>
    <x v="421"/>
    <n v="0"/>
    <n v="0"/>
    <n v="0"/>
    <n v="0"/>
    <m/>
    <m/>
    <m/>
    <m/>
    <m/>
    <m/>
    <m/>
    <m/>
    <m/>
  </r>
  <r>
    <s v="DATEM DEL MARAÑON"/>
    <s v="CAHUAPANAS"/>
    <x v="7"/>
    <s v="DATEM DEL MARAÑON"/>
    <x v="8"/>
    <s v="CAHUAPANAS"/>
    <s v="P.S. I-1"/>
    <n v="241"/>
    <x v="422"/>
    <n v="0"/>
    <n v="0"/>
    <n v="0"/>
    <n v="0"/>
    <m/>
    <m/>
    <m/>
    <m/>
    <m/>
    <m/>
    <m/>
    <m/>
    <m/>
  </r>
  <r>
    <s v="DATEM DEL MARAÑON"/>
    <s v="CAHUAPANAS"/>
    <x v="7"/>
    <s v="DATEM DEL MARAÑON"/>
    <x v="8"/>
    <s v="CAHUAPANAS"/>
    <s v="P.S. I-1"/>
    <n v="242"/>
    <x v="423"/>
    <n v="0"/>
    <n v="0"/>
    <n v="0"/>
    <n v="0"/>
    <m/>
    <m/>
    <m/>
    <m/>
    <m/>
    <m/>
    <m/>
    <m/>
    <m/>
  </r>
  <r>
    <s v="DATEM DEL MARAÑON"/>
    <s v="CAHUAPANAS"/>
    <x v="7"/>
    <s v="DATEM DEL MARAÑON"/>
    <x v="8"/>
    <s v="CAHUAPANAS"/>
    <s v="P.S. I-1"/>
    <n v="243"/>
    <x v="424"/>
    <n v="0"/>
    <n v="0"/>
    <n v="0"/>
    <n v="0"/>
    <m/>
    <m/>
    <m/>
    <m/>
    <m/>
    <m/>
    <m/>
    <m/>
    <m/>
  </r>
  <r>
    <s v="DATEM DEL MARAÑON"/>
    <s v="CAHUAPANAS"/>
    <x v="7"/>
    <s v="DATEM DEL MARAÑON"/>
    <x v="8"/>
    <s v="CAHUAPANAS"/>
    <s v="P.S. I-1"/>
    <n v="6847"/>
    <x v="425"/>
    <n v="0"/>
    <n v="0"/>
    <n v="0"/>
    <n v="0"/>
    <m/>
    <m/>
    <m/>
    <m/>
    <m/>
    <m/>
    <m/>
    <m/>
    <m/>
  </r>
  <r>
    <s v="DATEM DEL MARAÑON"/>
    <s v="PASTAZA"/>
    <x v="7"/>
    <s v="DATEM DEL MARAÑON"/>
    <x v="8"/>
    <s v="PASTAZA"/>
    <s v="C.S. I-3 "/>
    <n v="268"/>
    <x v="426"/>
    <n v="0"/>
    <n v="0"/>
    <n v="0"/>
    <n v="0"/>
    <m/>
    <m/>
    <m/>
    <m/>
    <m/>
    <m/>
    <m/>
    <m/>
    <m/>
  </r>
  <r>
    <s v="DATEM DEL MARAÑON"/>
    <s v="PASTAZA"/>
    <x v="7"/>
    <s v="DATEM DEL MARAÑON"/>
    <x v="8"/>
    <s v="PASTAZA"/>
    <s v="P.S. I-1"/>
    <n v="11690"/>
    <x v="427"/>
    <n v="0"/>
    <n v="0"/>
    <n v="0"/>
    <n v="0"/>
    <m/>
    <m/>
    <m/>
    <m/>
    <m/>
    <m/>
    <m/>
    <m/>
    <m/>
  </r>
  <r>
    <s v="DATEM DEL MARAÑON"/>
    <s v="PASTAZA"/>
    <x v="7"/>
    <s v="DATEM DEL MARAÑON"/>
    <x v="8"/>
    <s v="PASTAZA"/>
    <s v="P.S. I-2"/>
    <n v="262"/>
    <x v="428"/>
    <n v="0"/>
    <n v="0"/>
    <n v="0"/>
    <n v="0"/>
    <m/>
    <m/>
    <m/>
    <m/>
    <m/>
    <m/>
    <m/>
    <m/>
    <m/>
  </r>
  <r>
    <s v="DATEM DEL MARAÑON"/>
    <s v="PASTAZA"/>
    <x v="7"/>
    <s v="DATEM DEL MARAÑON"/>
    <x v="8"/>
    <s v="PASTAZA"/>
    <s v="P.S. I-1"/>
    <n v="266"/>
    <x v="429"/>
    <n v="0"/>
    <n v="0"/>
    <n v="0"/>
    <n v="0"/>
    <m/>
    <m/>
    <m/>
    <m/>
    <m/>
    <m/>
    <m/>
    <m/>
    <m/>
  </r>
  <r>
    <s v="DATEM DEL MARAÑON"/>
    <s v="PASTAZA"/>
    <x v="7"/>
    <s v="DATEM DEL MARAÑON"/>
    <x v="8"/>
    <s v="PASTAZA"/>
    <s v="P.S. I-2"/>
    <n v="267"/>
    <x v="430"/>
    <n v="0"/>
    <n v="0"/>
    <n v="0"/>
    <n v="0"/>
    <m/>
    <m/>
    <m/>
    <m/>
    <m/>
    <m/>
    <m/>
    <m/>
    <m/>
  </r>
  <r>
    <s v="DATEM DEL MARAÑON"/>
    <s v="PASTAZA"/>
    <x v="7"/>
    <s v="DATEM DEL MARAÑON"/>
    <x v="8"/>
    <s v="PASTAZA"/>
    <s v="P.S. I-1"/>
    <n v="6740"/>
    <x v="431"/>
    <n v="0"/>
    <n v="0"/>
    <n v="0"/>
    <n v="0"/>
    <m/>
    <m/>
    <m/>
    <m/>
    <m/>
    <m/>
    <m/>
    <m/>
    <m/>
  </r>
  <r>
    <s v="DATEM DEL MARAÑON"/>
    <s v="PASTAZA"/>
    <x v="7"/>
    <s v="DATEM DEL MARAÑON"/>
    <x v="8"/>
    <s v="PASTAZA"/>
    <s v="P.S. I-1"/>
    <n v="269"/>
    <x v="432"/>
    <n v="0"/>
    <n v="0"/>
    <n v="0"/>
    <n v="0"/>
    <m/>
    <m/>
    <m/>
    <m/>
    <m/>
    <m/>
    <m/>
    <m/>
    <m/>
  </r>
  <r>
    <s v="DATEM DEL MARAÑON"/>
    <s v="PASTAZA"/>
    <x v="7"/>
    <s v="DATEM DEL MARAÑON"/>
    <x v="8"/>
    <s v="PASTAZA"/>
    <s v="P.S. I-1"/>
    <n v="15140"/>
    <x v="433"/>
    <n v="0"/>
    <n v="0"/>
    <n v="0"/>
    <n v="0"/>
    <m/>
    <m/>
    <m/>
    <m/>
    <m/>
    <m/>
    <m/>
    <m/>
    <m/>
  </r>
  <r>
    <s v="DATEM DEL MARAÑON"/>
    <s v="PASTAZA"/>
    <x v="7"/>
    <s v="DATEM DEL MARAÑON"/>
    <x v="8"/>
    <s v="PASTAZA"/>
    <s v="P.S. I-2"/>
    <n v="261"/>
    <x v="434"/>
    <n v="0"/>
    <n v="0"/>
    <n v="0"/>
    <n v="0"/>
    <m/>
    <m/>
    <m/>
    <m/>
    <m/>
    <m/>
    <m/>
    <m/>
    <m/>
  </r>
  <r>
    <s v="DATEM DEL MARAÑON"/>
    <s v="PASTAZA"/>
    <x v="7"/>
    <s v="DATEM DEL MARAÑON"/>
    <x v="8"/>
    <s v="PASTAZA"/>
    <s v="P.S. I-1"/>
    <n v="29014"/>
    <x v="435"/>
    <n v="0"/>
    <n v="0"/>
    <n v="0"/>
    <n v="0"/>
    <m/>
    <m/>
    <m/>
    <m/>
    <m/>
    <m/>
    <m/>
    <m/>
    <m/>
  </r>
  <r>
    <s v="DATEM DEL MARAÑON"/>
    <s v="PASTAZA"/>
    <x v="7"/>
    <s v="DATEM DEL MARAÑON"/>
    <x v="8"/>
    <s v="PASTAZA"/>
    <s v="P.S. I-1"/>
    <n v="29013"/>
    <x v="436"/>
    <n v="0"/>
    <n v="0"/>
    <n v="0"/>
    <n v="0"/>
    <m/>
    <m/>
    <m/>
    <m/>
    <m/>
    <m/>
    <m/>
    <m/>
    <m/>
  </r>
  <r>
    <s v="DATEM DEL MARAÑON"/>
    <s v="PASTAZA"/>
    <x v="7"/>
    <s v="DATEM DEL MARAÑON"/>
    <x v="8"/>
    <s v="PASTAZA"/>
    <s v="P.S. I-1"/>
    <n v="29012"/>
    <x v="437"/>
    <n v="0"/>
    <n v="0"/>
    <n v="0"/>
    <n v="0"/>
    <m/>
    <m/>
    <m/>
    <m/>
    <m/>
    <m/>
    <m/>
    <m/>
    <m/>
  </r>
  <r>
    <s v="DATEM DEL MARAÑON"/>
    <s v="ANDOAS"/>
    <x v="7"/>
    <s v="DATEM DEL MARAÑON"/>
    <x v="8"/>
    <s v="ANDOAS"/>
    <s v="P.S. I-2"/>
    <n v="260"/>
    <x v="438"/>
    <n v="0"/>
    <n v="0"/>
    <n v="0"/>
    <n v="0"/>
    <m/>
    <m/>
    <m/>
    <m/>
    <m/>
    <m/>
    <m/>
    <m/>
    <m/>
  </r>
  <r>
    <s v="DATEM DEL MARAÑON"/>
    <s v="ANDOAS"/>
    <x v="7"/>
    <s v="DATEM DEL MARAÑON"/>
    <x v="8"/>
    <s v="ANDOAS"/>
    <s v="P.S. I-1"/>
    <n v="307"/>
    <x v="439"/>
    <n v="0"/>
    <n v="0"/>
    <n v="0"/>
    <n v="0"/>
    <m/>
    <m/>
    <m/>
    <m/>
    <m/>
    <m/>
    <m/>
    <m/>
    <m/>
  </r>
  <r>
    <s v="DATEM DEL MARAÑON"/>
    <s v="ANDOAS"/>
    <x v="7"/>
    <s v="DATEM DEL MARAÑON"/>
    <x v="8"/>
    <s v="ANDOAS"/>
    <s v="P.S. I-1"/>
    <n v="265"/>
    <x v="440"/>
    <n v="0"/>
    <n v="0"/>
    <n v="0"/>
    <n v="0"/>
    <m/>
    <m/>
    <m/>
    <m/>
    <m/>
    <m/>
    <m/>
    <m/>
    <m/>
  </r>
  <r>
    <s v="DATEM DEL MARAÑON"/>
    <s v="ANDOAS"/>
    <x v="7"/>
    <s v="DATEM DEL MARAÑON"/>
    <x v="8"/>
    <s v="ANDOAS"/>
    <s v="C.S. I-4"/>
    <n v="258"/>
    <x v="441"/>
    <n v="0"/>
    <n v="0"/>
    <n v="4"/>
    <n v="0"/>
    <m/>
    <m/>
    <m/>
    <m/>
    <m/>
    <m/>
    <m/>
    <m/>
    <m/>
  </r>
  <r>
    <s v="DATEM DEL MARAÑON"/>
    <s v="ANDOAS"/>
    <x v="7"/>
    <s v="DATEM DEL MARAÑON"/>
    <x v="8"/>
    <s v="ANDOAS"/>
    <s v="P.S. I-1"/>
    <n v="259"/>
    <x v="442"/>
    <n v="0"/>
    <n v="0"/>
    <n v="0"/>
    <n v="0"/>
    <m/>
    <m/>
    <m/>
    <m/>
    <m/>
    <m/>
    <m/>
    <m/>
    <m/>
  </r>
  <r>
    <s v="DATEM DEL MARAÑON"/>
    <s v="ANDOAS"/>
    <x v="7"/>
    <s v="DATEM DEL MARAÑON"/>
    <x v="8"/>
    <s v="ANDOAS"/>
    <s v="P.S. I-1"/>
    <n v="30205"/>
    <x v="443"/>
    <n v="0"/>
    <n v="0"/>
    <n v="0"/>
    <n v="0"/>
    <m/>
    <m/>
    <m/>
    <m/>
    <m/>
    <m/>
    <m/>
    <m/>
    <m/>
  </r>
  <r>
    <s v="DATEM DEL MARAÑON"/>
    <s v="ANDOAS"/>
    <x v="7"/>
    <s v="DATEM DEL MARAÑON"/>
    <x v="8"/>
    <s v="ANDOAS"/>
    <s v="P.S. I-1"/>
    <n v="263"/>
    <x v="444"/>
    <n v="0"/>
    <n v="0"/>
    <n v="0"/>
    <n v="0"/>
    <m/>
    <m/>
    <m/>
    <m/>
    <m/>
    <m/>
    <m/>
    <m/>
    <m/>
  </r>
  <r>
    <s v="DATEM DEL MARAÑON"/>
    <s v="ANDOAS"/>
    <x v="7"/>
    <s v="DATEM DEL MARAÑON"/>
    <x v="8"/>
    <s v="ANDOAS"/>
    <s v="P.S. I-2 "/>
    <n v="264"/>
    <x v="445"/>
    <n v="0"/>
    <n v="0"/>
    <n v="0"/>
    <n v="0"/>
    <m/>
    <m/>
    <m/>
    <m/>
    <m/>
    <m/>
    <m/>
    <m/>
    <m/>
  </r>
  <r>
    <s v="DATEM DEL MARAÑON"/>
    <s v="ANDOAS"/>
    <x v="7"/>
    <s v="DATEM DEL MARAÑON"/>
    <x v="8"/>
    <s v="ANDOAS"/>
    <s v="P.S. I-1"/>
    <n v="30509"/>
    <x v="446"/>
    <n v="0"/>
    <n v="0"/>
    <n v="0"/>
    <n v="0"/>
    <m/>
    <m/>
    <m/>
    <m/>
    <m/>
    <m/>
    <m/>
    <m/>
    <m/>
  </r>
  <r>
    <s v="DATEM DEL MARAÑON"/>
    <s v="MORONA"/>
    <x v="7"/>
    <s v="DATEM DEL MARAÑON"/>
    <x v="8"/>
    <s v="MORONA"/>
    <s v="P.S. I-2 "/>
    <n v="251"/>
    <x v="447"/>
    <n v="0"/>
    <n v="0"/>
    <n v="0"/>
    <n v="0"/>
    <m/>
    <m/>
    <m/>
    <m/>
    <m/>
    <m/>
    <m/>
    <m/>
    <m/>
  </r>
  <r>
    <s v="DATEM DEL MARAÑON"/>
    <s v="MORONA"/>
    <x v="7"/>
    <s v="DATEM DEL MARAÑON"/>
    <x v="8"/>
    <s v="MORONA"/>
    <s v="P.S. I-1"/>
    <n v="252"/>
    <x v="448"/>
    <n v="0"/>
    <n v="0"/>
    <n v="0"/>
    <n v="0"/>
    <m/>
    <m/>
    <m/>
    <m/>
    <m/>
    <m/>
    <m/>
    <m/>
    <m/>
  </r>
  <r>
    <s v="DATEM DEL MARAÑON"/>
    <s v="MORONA"/>
    <x v="7"/>
    <s v="DATEM DEL MARAÑON"/>
    <x v="8"/>
    <s v="MORONA"/>
    <s v="P.S. I-1"/>
    <n v="253"/>
    <x v="449"/>
    <n v="0"/>
    <n v="0"/>
    <n v="0"/>
    <n v="0"/>
    <m/>
    <m/>
    <m/>
    <m/>
    <m/>
    <m/>
    <m/>
    <m/>
    <m/>
  </r>
  <r>
    <s v="DATEM DEL MARAÑON"/>
    <s v="MORONA"/>
    <x v="7"/>
    <s v="DATEM DEL MARAÑON"/>
    <x v="8"/>
    <s v="MORONA"/>
    <s v="P.S. I-1"/>
    <n v="254"/>
    <x v="450"/>
    <n v="0"/>
    <n v="0"/>
    <n v="0"/>
    <n v="0"/>
    <m/>
    <m/>
    <m/>
    <m/>
    <m/>
    <m/>
    <m/>
    <m/>
    <m/>
  </r>
  <r>
    <s v="DATEM DEL MARAÑON"/>
    <s v="MORONA"/>
    <x v="7"/>
    <s v="DATEM DEL MARAÑON"/>
    <x v="8"/>
    <s v="MORONA"/>
    <s v="P.S. I-1"/>
    <n v="255"/>
    <x v="451"/>
    <n v="0"/>
    <n v="0"/>
    <n v="0"/>
    <n v="0"/>
    <m/>
    <m/>
    <m/>
    <m/>
    <m/>
    <m/>
    <m/>
    <m/>
    <m/>
  </r>
  <r>
    <s v="DATEM DEL MARAÑON"/>
    <s v="MORONA"/>
    <x v="7"/>
    <s v="DATEM DEL MARAÑON"/>
    <x v="8"/>
    <s v="MORONA"/>
    <s v="P.S. I-1"/>
    <n v="256"/>
    <x v="452"/>
    <n v="0"/>
    <n v="0"/>
    <n v="0"/>
    <n v="0"/>
    <m/>
    <m/>
    <m/>
    <m/>
    <m/>
    <m/>
    <m/>
    <m/>
    <m/>
  </r>
  <r>
    <s v="DATEM DEL MARAÑON"/>
    <s v="MORONA"/>
    <x v="7"/>
    <s v="DATEM DEL MARAÑON"/>
    <x v="8"/>
    <s v="MORONA"/>
    <s v="P.S. I-1"/>
    <n v="257"/>
    <x v="453"/>
    <n v="0"/>
    <n v="0"/>
    <n v="0"/>
    <n v="0"/>
    <m/>
    <m/>
    <m/>
    <m/>
    <m/>
    <m/>
    <m/>
    <m/>
    <m/>
  </r>
  <r>
    <s v="DATEM DEL MARAÑON"/>
    <s v="MORONA"/>
    <x v="7"/>
    <s v="DATEM DEL MARAÑON"/>
    <x v="8"/>
    <s v="MORONA"/>
    <s v="P.S. I-1"/>
    <n v="11691"/>
    <x v="454"/>
    <n v="0"/>
    <n v="0"/>
    <n v="0"/>
    <n v="0"/>
    <m/>
    <m/>
    <m/>
    <m/>
    <m/>
    <m/>
    <m/>
    <m/>
    <m/>
  </r>
  <r>
    <s v="DATEM DEL MARAÑON"/>
    <s v="MORONA"/>
    <x v="7"/>
    <s v="DATEM DEL MARAÑON"/>
    <x v="8"/>
    <s v="MORONA"/>
    <s v="P.S. I-1"/>
    <n v="6826"/>
    <x v="455"/>
    <n v="0"/>
    <n v="0"/>
    <n v="0"/>
    <n v="0"/>
    <m/>
    <m/>
    <m/>
    <m/>
    <m/>
    <m/>
    <m/>
    <m/>
    <m/>
  </r>
  <r>
    <s v="DATEM DEL MARAÑON"/>
    <s v="MORONA"/>
    <x v="7"/>
    <s v="DATEM DEL MARAÑON"/>
    <x v="8"/>
    <s v="MORONA"/>
    <s v="P.S. I-1"/>
    <n v="7014"/>
    <x v="456"/>
    <n v="0"/>
    <n v="0"/>
    <n v="0"/>
    <n v="0"/>
    <m/>
    <m/>
    <m/>
    <m/>
    <m/>
    <m/>
    <m/>
    <m/>
    <m/>
  </r>
  <r>
    <s v="DATEM DEL MARAÑON"/>
    <s v="MORONA"/>
    <x v="7"/>
    <s v="DATEM DEL MARAÑON"/>
    <x v="8"/>
    <s v="MORONA"/>
    <s v="P.S. I-1"/>
    <n v="24414"/>
    <x v="457"/>
    <n v="0"/>
    <n v="0"/>
    <n v="0"/>
    <n v="0"/>
    <m/>
    <m/>
    <m/>
    <m/>
    <m/>
    <m/>
    <m/>
    <m/>
    <m/>
  </r>
  <r>
    <s v="DATEM DEL MARAÑON"/>
    <s v="MORONA"/>
    <x v="7"/>
    <s v="DATEM DEL MARAÑON"/>
    <x v="8"/>
    <s v="MORONA"/>
    <s v="P.S. I-1"/>
    <n v="30202"/>
    <x v="458"/>
    <n v="0"/>
    <n v="0"/>
    <n v="0"/>
    <n v="0"/>
    <m/>
    <m/>
    <m/>
    <m/>
    <m/>
    <m/>
    <m/>
    <m/>
    <m/>
  </r>
  <r>
    <s v="MAYNAS"/>
    <s v="NAPO"/>
    <x v="3"/>
    <s v="SALUD LORETO"/>
    <x v="1"/>
    <s v="SANTA CLOTILDE"/>
    <s v="P.S. I-1"/>
    <n v="32394"/>
    <x v="459"/>
    <n v="0"/>
    <n v="0"/>
    <n v="0"/>
    <n v="0"/>
    <m/>
    <m/>
    <m/>
    <m/>
    <m/>
    <m/>
    <m/>
    <m/>
    <m/>
  </r>
  <r>
    <s v="LORETO"/>
    <s v="NAUTA"/>
    <x v="5"/>
    <s v="LORETO - NAUTA"/>
    <x v="4"/>
    <s v="NAUTA"/>
    <s v="P.S. I-1"/>
    <n v="32283"/>
    <x v="460"/>
    <n v="0"/>
    <n v="0"/>
    <n v="0"/>
    <n v="0"/>
    <m/>
    <m/>
    <m/>
    <m/>
    <m/>
    <m/>
    <m/>
    <m/>
    <m/>
  </r>
  <r>
    <s v="MAYNAS"/>
    <s v="SAN JUAN BAUTISTA"/>
    <x v="3"/>
    <s v="SALUD LORETO"/>
    <x v="2"/>
    <s v="IQUITOS SUR"/>
    <s v="P.S. I-2"/>
    <n v="32416"/>
    <x v="461"/>
    <n v="0"/>
    <n v="0"/>
    <n v="0"/>
    <n v="0"/>
    <m/>
    <m/>
    <m/>
    <m/>
    <m/>
    <m/>
    <m/>
    <m/>
    <m/>
  </r>
  <r>
    <s v="ALTO AMAZONAS"/>
    <s v="YURIMAGUAS"/>
    <x v="6"/>
    <s v="YURIMAGUAS"/>
    <x v="7"/>
    <s v="LAGUNAS"/>
    <s v="P.S. I-1"/>
    <n v="32291"/>
    <x v="462"/>
    <n v="0"/>
    <n v="3"/>
    <n v="70"/>
    <n v="1"/>
    <m/>
    <m/>
    <m/>
    <m/>
    <m/>
    <m/>
    <m/>
    <m/>
    <m/>
  </r>
  <r>
    <s v="LORETO"/>
    <s v="NAUTA"/>
    <x v="5"/>
    <s v="LORETO - NAUTA"/>
    <x v="4"/>
    <s v="MAYPUCO"/>
    <s v="P.S. I-2"/>
    <n v="32710"/>
    <x v="463"/>
    <n v="0"/>
    <n v="342"/>
    <n v="56"/>
    <n v="0"/>
    <m/>
    <m/>
    <m/>
    <m/>
    <m/>
    <m/>
    <m/>
    <m/>
    <m/>
  </r>
  <r>
    <s v="LORETO"/>
    <s v="NAUTA"/>
    <x v="5"/>
    <s v="LORETO - NAUTA"/>
    <x v="4"/>
    <s v="MAYPUCO"/>
    <s v="P.S. I-2 "/>
    <n v="21486"/>
    <x v="464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1"/>
    <n v="32367"/>
    <x v="465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1"/>
    <n v="32534"/>
    <x v="466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1"/>
    <n v="32646"/>
    <x v="467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1"/>
    <n v="32517"/>
    <x v="468"/>
    <n v="0"/>
    <n v="0"/>
    <n v="0"/>
    <n v="0"/>
    <m/>
    <m/>
    <m/>
    <m/>
    <m/>
    <m/>
    <m/>
    <m/>
    <m/>
  </r>
  <r>
    <s v="LORETO"/>
    <s v="NAUTA"/>
    <x v="5"/>
    <s v="LORETO - NAUTA"/>
    <x v="4"/>
    <s v="VILLA TROMPETERO"/>
    <s v="P.S. I-1"/>
    <n v="32719"/>
    <x v="469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P.S. I-1"/>
    <n v="32745"/>
    <x v="470"/>
    <n v="0"/>
    <n v="0"/>
    <n v="0"/>
    <n v="0"/>
    <m/>
    <m/>
    <m/>
    <m/>
    <m/>
    <m/>
    <m/>
    <m/>
    <m/>
  </r>
  <r>
    <s v="LORETO"/>
    <s v="URARINAS"/>
    <x v="5"/>
    <s v="LORETO - NAUTA"/>
    <x v="4"/>
    <s v="MAYPUCO"/>
    <s v="P.S. I-1"/>
    <n v="32709"/>
    <x v="471"/>
    <n v="0"/>
    <n v="0"/>
    <n v="0"/>
    <n v="0"/>
    <m/>
    <m/>
    <m/>
    <m/>
    <m/>
    <m/>
    <m/>
    <m/>
    <m/>
  </r>
  <r>
    <s v="ALTO AMAZONAS"/>
    <s v="YURIMAGUAS"/>
    <x v="6"/>
    <s v="YURIMAGUAS"/>
    <x v="7"/>
    <s v="SANTA CRUZ"/>
    <s v="P.S. I-1"/>
    <n v="32465"/>
    <x v="472"/>
    <n v="0"/>
    <n v="0"/>
    <n v="0"/>
    <n v="0"/>
    <m/>
    <m/>
    <m/>
    <m/>
    <m/>
    <m/>
    <m/>
    <m/>
    <m/>
  </r>
  <r>
    <s v="ALTO AMAZONAS"/>
    <s v="BALSAPUERTO"/>
    <x v="6"/>
    <s v="YURIMAGUAS"/>
    <x v="7"/>
    <s v="BALSAPUERTO"/>
    <s v="P.S. I-1"/>
    <n v="33095"/>
    <x v="473"/>
    <n v="0"/>
    <n v="0"/>
    <n v="0"/>
    <n v="0"/>
    <m/>
    <m/>
    <m/>
    <m/>
    <m/>
    <m/>
    <m/>
    <m/>
    <m/>
  </r>
  <r>
    <s v="DATEM DEL MARAÑON"/>
    <s v="ANDOAS"/>
    <x v="7"/>
    <s v="DATEM DEL MARAÑON"/>
    <x v="8"/>
    <s v="PASTAZA"/>
    <s v="P.S. I-1"/>
    <n v="33130"/>
    <x v="474"/>
    <n v="0"/>
    <n v="0"/>
    <n v="0"/>
    <n v="0"/>
    <m/>
    <m/>
    <m/>
    <m/>
    <m/>
    <m/>
    <m/>
    <m/>
    <m/>
  </r>
  <r>
    <s v="LORETO"/>
    <s v="URARINAS"/>
    <x v="5"/>
    <s v="LORETO - NAUTA"/>
    <x v="4"/>
    <s v="MAYPUCO"/>
    <s v="P.S. I-2"/>
    <n v="32852"/>
    <x v="475"/>
    <n v="0"/>
    <n v="0"/>
    <n v="0"/>
    <n v="0"/>
    <m/>
    <m/>
    <m/>
    <m/>
    <m/>
    <m/>
    <m/>
    <m/>
    <m/>
  </r>
  <r>
    <s v="LORETO"/>
    <s v="URARINAS"/>
    <x v="5"/>
    <s v="LORETO - NAUTA"/>
    <x v="4"/>
    <s v="MAYPUCO"/>
    <s v="P.S. I-1"/>
    <n v="32851"/>
    <x v="476"/>
    <n v="0"/>
    <n v="0"/>
    <n v="0"/>
    <n v="0"/>
    <m/>
    <m/>
    <m/>
    <m/>
    <m/>
    <m/>
    <m/>
    <m/>
    <m/>
  </r>
  <r>
    <s v="ALTO AMAZONAS"/>
    <s v="LAGUNAS"/>
    <x v="6"/>
    <s v="YURIMAGUAS"/>
    <x v="7"/>
    <s v="LAGUNAS"/>
    <s v="P.S. I-1"/>
    <n v="33385"/>
    <x v="477"/>
    <n v="0"/>
    <n v="0"/>
    <n v="0"/>
    <n v="0"/>
    <m/>
    <m/>
    <m/>
    <m/>
    <m/>
    <m/>
    <m/>
    <m/>
    <m/>
  </r>
  <r>
    <s v="ALTO AMAZONAS"/>
    <s v="LAGUNAS"/>
    <x v="6"/>
    <s v="YURIMAGUAS"/>
    <x v="7"/>
    <s v="LAGUNAS"/>
    <s v="P.S. I-1"/>
    <n v="33384"/>
    <x v="478"/>
    <n v="0"/>
    <n v="0"/>
    <n v="0"/>
    <n v="0"/>
    <m/>
    <m/>
    <m/>
    <m/>
    <m/>
    <m/>
    <m/>
    <m/>
    <m/>
  </r>
  <r>
    <s v="DATEM DEL MARAÑON"/>
    <s v="BARRANCA"/>
    <x v="7"/>
    <s v="DATEM DEL MARAÑON"/>
    <x v="8"/>
    <s v="BARRANCA"/>
    <s v="P.S. I-2"/>
    <n v="33683"/>
    <x v="479"/>
    <n v="0"/>
    <n v="0"/>
    <n v="0"/>
    <n v="0"/>
    <m/>
    <m/>
    <m/>
    <m/>
    <m/>
    <m/>
    <m/>
    <m/>
    <m/>
  </r>
  <r>
    <s v="LORETO"/>
    <s v="URARINAS"/>
    <x v="5"/>
    <s v="LORETO - NAUTA"/>
    <x v="4"/>
    <s v="MAYPUCO"/>
    <s v="C.S. I-3 "/>
    <n v="34149"/>
    <x v="480"/>
    <n v="0"/>
    <n v="0"/>
    <n v="0"/>
    <n v="0"/>
    <m/>
    <m/>
    <m/>
    <m/>
    <m/>
    <m/>
    <m/>
    <m/>
    <m/>
  </r>
  <r>
    <s v="LORETO"/>
    <s v="URARINAS"/>
    <x v="5"/>
    <s v="LORETO - NAUTA"/>
    <x v="4"/>
    <s v="MAYPUCO"/>
    <s v="P.S. I-2"/>
    <n v="34150"/>
    <x v="481"/>
    <n v="0"/>
    <n v="0"/>
    <n v="0"/>
    <n v="0"/>
    <m/>
    <m/>
    <m/>
    <m/>
    <m/>
    <m/>
    <m/>
    <m/>
    <m/>
  </r>
  <r>
    <s v="LORETO"/>
    <s v="URARINAS"/>
    <x v="5"/>
    <s v="LORETO - NAUTA"/>
    <x v="4"/>
    <s v="MAYPUCO"/>
    <s v="P.S. I-1"/>
    <n v="34151"/>
    <x v="482"/>
    <n v="0"/>
    <n v="0"/>
    <n v="0"/>
    <n v="0"/>
    <m/>
    <m/>
    <m/>
    <m/>
    <m/>
    <m/>
    <m/>
    <m/>
    <m/>
  </r>
  <r>
    <s v="DATEM DEL MARAÑON"/>
    <s v="BARRANCA"/>
    <x v="7"/>
    <s v="DATEM DEL MARAÑON"/>
    <x v="8"/>
    <s v="MANSERICHE"/>
    <s v="I-1"/>
    <n v="34507"/>
    <x v="483"/>
    <n v="0"/>
    <n v="0"/>
    <n v="0"/>
    <n v="0"/>
    <m/>
    <m/>
    <m/>
    <m/>
    <m/>
    <m/>
    <m/>
    <m/>
    <m/>
  </r>
  <r>
    <s v="DATEM DEL MARAÑON"/>
    <s v="BARRANCA"/>
    <x v="7"/>
    <s v="DATEM DEL MARAÑON"/>
    <x v="8"/>
    <s v="ANDOAS"/>
    <s v="I-1"/>
    <n v="34501"/>
    <x v="484"/>
    <n v="0"/>
    <n v="0"/>
    <n v="0"/>
    <n v="0"/>
    <m/>
    <m/>
    <m/>
    <m/>
    <m/>
    <m/>
    <m/>
    <m/>
    <m/>
  </r>
  <r>
    <s v="LORETO"/>
    <s v="NAUTA"/>
    <x v="5"/>
    <s v="LORETO - NAUTA"/>
    <x v="4"/>
    <s v="NAUTA"/>
    <s v="I-1"/>
    <n v="34472"/>
    <x v="485"/>
    <n v="0"/>
    <n v="0"/>
    <n v="0"/>
    <n v="0"/>
    <m/>
    <m/>
    <m/>
    <m/>
    <m/>
    <m/>
    <m/>
    <m/>
    <m/>
  </r>
  <r>
    <s v="LORETO"/>
    <s v="NAUTA"/>
    <x v="5"/>
    <s v="LORETO - NAUTA"/>
    <x v="4"/>
    <s v="NAUTA"/>
    <s v="I-2"/>
    <n v="34983"/>
    <x v="486"/>
    <n v="0"/>
    <n v="0"/>
    <n v="0"/>
    <n v="0"/>
    <m/>
    <m/>
    <m/>
    <m/>
    <m/>
    <m/>
    <m/>
    <m/>
    <m/>
  </r>
  <r>
    <s v="UCAYALI"/>
    <s v="CONTAMANA"/>
    <x v="4"/>
    <s v="UCAYALI-CONTAMANA"/>
    <x v="5"/>
    <s v="CONTAMANA"/>
    <s v="I-1"/>
    <n v="37328"/>
    <x v="487"/>
    <n v="0"/>
    <n v="0"/>
    <n v="0"/>
    <n v="0"/>
    <m/>
    <m/>
    <m/>
    <m/>
    <m/>
    <m/>
    <m/>
    <m/>
    <m/>
  </r>
  <r>
    <s v="MAYNAS"/>
    <s v="PUTUMAYO"/>
    <x v="3"/>
    <s v="SALUD LORETO"/>
    <x v="1"/>
    <s v="PUTUMAYO"/>
    <s v="I-1"/>
    <n v="37475"/>
    <x v="488"/>
    <n v="0"/>
    <n v="0"/>
    <n v="0"/>
    <n v="0"/>
    <m/>
    <m/>
    <m/>
    <m/>
    <m/>
    <m/>
    <m/>
    <m/>
    <m/>
  </r>
  <r>
    <s v="UCAYALI"/>
    <s v="SARAYACU"/>
    <x v="4"/>
    <s v="UCAYALI-CONTAMANA"/>
    <x v="5"/>
    <s v="SARAYACU"/>
    <s v="I-1"/>
    <n v="37887"/>
    <x v="489"/>
    <n v="0"/>
    <n v="0"/>
    <n v="0"/>
    <n v="0"/>
    <m/>
    <m/>
    <m/>
    <m/>
    <m/>
    <m/>
    <m/>
    <m/>
    <m/>
  </r>
  <r>
    <s v="MAYNAS"/>
    <s v="SAN JUAN BAUTISTA"/>
    <x v="3"/>
    <s v="SALUD LORETO"/>
    <x v="2"/>
    <s v="IQUITOS SUR"/>
    <s v="P.S. I-2"/>
    <n v="33980"/>
    <x v="490"/>
    <n v="0"/>
    <n v="0"/>
    <n v="0"/>
    <n v="0"/>
    <n v="0"/>
    <n v="0"/>
    <n v="0"/>
    <n v="0"/>
    <n v="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3">
  <r>
    <s v="MAYNAS"/>
    <s v="PUNCHANA"/>
    <x v="0"/>
    <s v="HOSPITAL REGIONAL LORETO"/>
    <x v="0"/>
    <s v="NO PERTENECE A NINGUNA MICRORED"/>
    <s v="III - 1"/>
    <n v="3"/>
    <x v="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QUITOS"/>
    <x v="1"/>
    <s v="HOSPITAL DE APOYO IQUITOS"/>
    <x v="0"/>
    <s v="NO PERTENECE A NINGUNA MICRORED"/>
    <s v="II - 2"/>
    <n v="1"/>
    <x v="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2"/>
    <s v="HOSPITAL SANTA GEMA DE YURIMAGUAS"/>
    <x v="0"/>
    <s v="NO PERTENECE A NINGUNA MICRORED"/>
    <s v="II - 2"/>
    <n v="210"/>
    <x v="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NAPO"/>
    <x v="3"/>
    <s v="SALUD LORETO"/>
    <x v="1"/>
    <s v="SANTA CLOTILDE"/>
    <s v="II - 1"/>
    <n v="66"/>
    <x v="3"/>
    <n v="0"/>
    <n v="40"/>
    <n v="1"/>
    <n v="0"/>
    <m/>
    <m/>
    <m/>
    <m/>
    <m/>
    <m/>
    <m/>
    <m/>
    <m/>
    <n v="41"/>
    <n v="0"/>
    <n v="0"/>
    <n v="0"/>
    <m/>
    <m/>
    <m/>
    <m/>
    <m/>
    <m/>
    <m/>
    <m/>
    <m/>
    <n v="0"/>
  </r>
  <r>
    <s v="UCAYALI"/>
    <s v="CONTAMANA"/>
    <x v="4"/>
    <s v="UCAYALI-CONTAMANA"/>
    <x v="0"/>
    <s v="NO PERTENECE A NINGUNA MICRORED"/>
    <s v="II - 1"/>
    <n v="162"/>
    <x v="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QUITOS"/>
    <x v="3"/>
    <s v="SALUD LORETO"/>
    <x v="2"/>
    <s v="IQUITOS NORTE"/>
    <s v="C.S. I-4 "/>
    <n v="7"/>
    <x v="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QUITOS"/>
    <x v="3"/>
    <s v="SALUD LORETO"/>
    <x v="2"/>
    <s v="IQUITOS NORTE"/>
    <s v="C.S. I-3 "/>
    <n v="27598"/>
    <x v="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QUITOS"/>
    <x v="3"/>
    <s v="SALUD LORETO"/>
    <x v="2"/>
    <s v="IQUITOS NORTE"/>
    <s v="P.S. I-1"/>
    <n v="12"/>
    <x v="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QUITOS"/>
    <x v="3"/>
    <s v="SALUD LORETO"/>
    <x v="2"/>
    <s v="IQUITOS NORTE"/>
    <s v="P.S. I-1"/>
    <n v="270"/>
    <x v="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QUITOS"/>
    <x v="3"/>
    <s v="SALUD LORETO"/>
    <x v="2"/>
    <s v="IQUITOS NORTE"/>
    <s v="P.S. I-1"/>
    <n v="6945"/>
    <x v="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QUITOS"/>
    <x v="3"/>
    <s v="SALUD LORETO"/>
    <x v="2"/>
    <s v="IQUITOS NORTE"/>
    <s v="P.S. I-1"/>
    <n v="21334"/>
    <x v="1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QUITOS"/>
    <x v="3"/>
    <s v="SALUD LORETO"/>
    <x v="2"/>
    <s v="IQUITOS NORTE"/>
    <s v="C.S. I-3 "/>
    <n v="8"/>
    <x v="1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QUITOS"/>
    <x v="3"/>
    <s v="SALUD LORETO"/>
    <x v="2"/>
    <s v="IQUITOS NORTE"/>
    <s v="P.S. I-1"/>
    <n v="11"/>
    <x v="1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QUITOS"/>
    <x v="3"/>
    <s v="SALUD LORETO"/>
    <x v="2"/>
    <s v="IQUITOS NORTE"/>
    <s v="P.S. I-2"/>
    <n v="15"/>
    <x v="1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ALTO NANAY"/>
    <x v="3"/>
    <s v="SALUD LORETO"/>
    <x v="2"/>
    <s v="IQUITOS NORTE"/>
    <s v="C.S. I-3 "/>
    <n v="4"/>
    <x v="1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ALTO NANAY"/>
    <x v="3"/>
    <s v="SALUD LORETO"/>
    <x v="2"/>
    <s v="IQUITOS NORTE"/>
    <s v="P.S. I-1"/>
    <n v="5"/>
    <x v="1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ALTO NANAY"/>
    <x v="3"/>
    <s v="SALUD LORETO"/>
    <x v="2"/>
    <s v="IQUITOS NORTE"/>
    <s v="P.S. I-1"/>
    <n v="273"/>
    <x v="1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QUITOS"/>
    <x v="3"/>
    <s v="SALUD LORETO"/>
    <x v="2"/>
    <s v="IQUITOS NORTE"/>
    <s v="SC-SMA"/>
    <n v="30485"/>
    <x v="1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ALTO NANAY"/>
    <x v="3"/>
    <s v="SALUD LORETO"/>
    <x v="2"/>
    <s v="IQUITOS NORTE"/>
    <s v="P.S. I-1"/>
    <n v="6"/>
    <x v="1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SAN JUAN BAUTISTA"/>
    <x v="3"/>
    <s v="SALUD LORETO"/>
    <x v="2"/>
    <s v="IQUITOS SUR"/>
    <s v="C.S. I-4 "/>
    <n v="25"/>
    <x v="19"/>
    <n v="0"/>
    <n v="2"/>
    <n v="2"/>
    <n v="0"/>
    <m/>
    <m/>
    <m/>
    <m/>
    <m/>
    <m/>
    <m/>
    <m/>
    <m/>
    <n v="4"/>
    <n v="0"/>
    <n v="0"/>
    <n v="0"/>
    <m/>
    <m/>
    <m/>
    <m/>
    <m/>
    <m/>
    <m/>
    <m/>
    <m/>
    <n v="0"/>
  </r>
  <r>
    <s v="MAYNAS"/>
    <s v="SAN JUAN BAUTISTA"/>
    <x v="3"/>
    <s v="SALUD LORETO"/>
    <x v="2"/>
    <s v="IQUITOS SUR"/>
    <s v="C.S. I-3 "/>
    <n v="26052"/>
    <x v="2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SAN JUAN BAUTISTA"/>
    <x v="3"/>
    <s v="SALUD LORETO"/>
    <x v="2"/>
    <s v="IQUITOS SUR"/>
    <s v="C.S. I-3 "/>
    <n v="27259"/>
    <x v="2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SAN JUAN BAUTISTA"/>
    <x v="3"/>
    <s v="SALUD LORETO"/>
    <x v="2"/>
    <s v="IQUITOS SUR"/>
    <s v="P.S. I-1"/>
    <n v="28"/>
    <x v="2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SAN JUAN BAUTISTA"/>
    <x v="3"/>
    <s v="SALUD LORETO"/>
    <x v="2"/>
    <s v="IQUITOS SUR"/>
    <s v="P.S. I-2"/>
    <n v="6693"/>
    <x v="2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SAN JUAN BAUTISTA"/>
    <x v="3"/>
    <s v="SALUD LORETO"/>
    <x v="2"/>
    <s v="IQUITOS SUR"/>
    <s v="C.S. I-3 "/>
    <n v="26"/>
    <x v="2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SAN JUAN BAUTISTA"/>
    <x v="3"/>
    <s v="SALUD LORETO"/>
    <x v="2"/>
    <s v="IQUITOS SUR"/>
    <s v="P.S. I-2  "/>
    <n v="30"/>
    <x v="2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SAN JUAN BAUTISTA"/>
    <x v="3"/>
    <s v="SALUD LORETO"/>
    <x v="2"/>
    <s v="IQUITOS SUR"/>
    <s v="P.S. I-2  "/>
    <n v="32"/>
    <x v="2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SAN JUAN BAUTISTA"/>
    <x v="3"/>
    <s v="SALUD LORETO"/>
    <x v="2"/>
    <s v="IQUITOS SUR"/>
    <s v="P.S. I-2 "/>
    <n v="31"/>
    <x v="2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SAN JUAN BAUTISTA"/>
    <x v="3"/>
    <s v="SALUD LORETO"/>
    <x v="2"/>
    <s v="IQUITOS SUR"/>
    <s v="P.S. I-1"/>
    <n v="35"/>
    <x v="2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SAN JUAN BAUTISTA"/>
    <x v="3"/>
    <s v="SALUD LORETO"/>
    <x v="2"/>
    <s v="IQUITOS SUR"/>
    <s v="P.S. I-1"/>
    <n v="34"/>
    <x v="2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SAN JUAN BAUTISTA"/>
    <x v="3"/>
    <s v="SALUD LORETO"/>
    <x v="2"/>
    <s v="IQUITOS SUR"/>
    <s v="P.S. I-1"/>
    <n v="6846"/>
    <x v="3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SAN JUAN BAUTISTA"/>
    <x v="3"/>
    <s v="SALUD LORETO"/>
    <x v="2"/>
    <s v="IQUITOS SUR"/>
    <s v="P.S. I-2 "/>
    <n v="6794"/>
    <x v="3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SAN JUAN BAUTISTA"/>
    <x v="3"/>
    <s v="SALUD LORETO"/>
    <x v="2"/>
    <s v="IQUITOS SUR"/>
    <s v="P.S. I-1"/>
    <n v="17213"/>
    <x v="3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SAN JUAN BAUTISTA"/>
    <x v="3"/>
    <s v="SALUD LORETO"/>
    <x v="2"/>
    <s v="IQUITOS SUR"/>
    <s v="C.S. I-3 "/>
    <n v="29"/>
    <x v="3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SAN JUAN BAUTISTA"/>
    <x v="3"/>
    <s v="SALUD LORETO"/>
    <x v="2"/>
    <s v="IQUITOS SUR"/>
    <s v="P.S. I-1"/>
    <n v="36"/>
    <x v="3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SAN JUAN BAUTISTA"/>
    <x v="3"/>
    <s v="SALUD LORETO"/>
    <x v="2"/>
    <s v="IQUITOS SUR"/>
    <s v="P.S. I-2 "/>
    <n v="33"/>
    <x v="3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SAN JUAN BAUTISTA"/>
    <x v="3"/>
    <s v="SALUD LORETO"/>
    <x v="2"/>
    <s v="IQUITOS SUR"/>
    <s v="P.S. I-2 "/>
    <n v="6694"/>
    <x v="3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SAN JUAN BAUTISTA"/>
    <x v="3"/>
    <s v="SALUD LORETO"/>
    <x v="2"/>
    <s v="IQUITOS SUR"/>
    <s v="C.S. I-3 "/>
    <n v="27"/>
    <x v="37"/>
    <n v="0"/>
    <n v="1"/>
    <n v="0"/>
    <n v="0"/>
    <m/>
    <m/>
    <m/>
    <m/>
    <m/>
    <m/>
    <m/>
    <m/>
    <m/>
    <n v="1"/>
    <n v="0"/>
    <n v="0"/>
    <n v="0"/>
    <m/>
    <m/>
    <m/>
    <m/>
    <m/>
    <m/>
    <m/>
    <m/>
    <m/>
    <n v="0"/>
  </r>
  <r>
    <s v="MAYNAS"/>
    <s v="SAN JUAN BAUTISTA"/>
    <x v="3"/>
    <s v="SALUD LORETO"/>
    <x v="2"/>
    <s v="IQUITOS SUR"/>
    <s v="SC-SMA"/>
    <n v="30484"/>
    <x v="3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BELEN"/>
    <x v="3"/>
    <s v="SALUD LORETO"/>
    <x v="2"/>
    <s v="BELEN"/>
    <s v="C.S. I-3 "/>
    <n v="26050"/>
    <x v="3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BELEN"/>
    <x v="3"/>
    <s v="SALUD LORETO"/>
    <x v="2"/>
    <s v="BELEN"/>
    <s v="C.S. I-3 "/>
    <n v="51"/>
    <x v="40"/>
    <n v="0"/>
    <n v="0"/>
    <n v="1"/>
    <n v="0"/>
    <m/>
    <m/>
    <m/>
    <m/>
    <m/>
    <m/>
    <m/>
    <m/>
    <m/>
    <n v="1"/>
    <n v="0"/>
    <n v="0"/>
    <n v="0"/>
    <m/>
    <m/>
    <m/>
    <m/>
    <m/>
    <m/>
    <m/>
    <m/>
    <m/>
    <n v="0"/>
  </r>
  <r>
    <s v="MAYNAS"/>
    <s v="BELEN"/>
    <x v="3"/>
    <s v="SALUD LORETO"/>
    <x v="2"/>
    <s v="BELEN"/>
    <s v="P.S. I-1"/>
    <n v="52"/>
    <x v="4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BELEN"/>
    <x v="3"/>
    <s v="SALUD LORETO"/>
    <x v="2"/>
    <s v="BELEN"/>
    <s v="P.S. I-1"/>
    <n v="49"/>
    <x v="4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BELEN"/>
    <x v="3"/>
    <s v="SALUD LORETO"/>
    <x v="2"/>
    <s v="BELEN"/>
    <s v="P.S. I-1"/>
    <n v="48"/>
    <x v="4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BELEN"/>
    <x v="3"/>
    <s v="SALUD LORETO"/>
    <x v="2"/>
    <s v="BELEN"/>
    <s v="C.S. I-3 "/>
    <n v="275"/>
    <x v="4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QUITOS"/>
    <x v="3"/>
    <s v="SALUD LORETO"/>
    <x v="2"/>
    <s v="BELEN"/>
    <s v="P.S. I-1"/>
    <n v="50"/>
    <x v="4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BELEN"/>
    <x v="3"/>
    <s v="SALUD LORETO"/>
    <x v="2"/>
    <s v="BELEN"/>
    <s v="P.S. I-1"/>
    <n v="6848"/>
    <x v="4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QUITOS"/>
    <x v="3"/>
    <s v="SALUD LORETO"/>
    <x v="2"/>
    <s v="BELEN"/>
    <s v="P.S. I-1"/>
    <n v="276"/>
    <x v="4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BELEN"/>
    <x v="3"/>
    <s v="SALUD LORETO"/>
    <x v="2"/>
    <s v="BELEN"/>
    <s v="P.S. I-1"/>
    <n v="7221"/>
    <x v="4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BELEN"/>
    <x v="3"/>
    <s v="SALUD LORETO"/>
    <x v="2"/>
    <s v="BELEN"/>
    <s v="SC-SMA"/>
    <n v="30486"/>
    <x v="4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BELEN"/>
    <x v="3"/>
    <s v="SALUD LORETO"/>
    <x v="2"/>
    <s v="BELEN"/>
    <s v="C.S. I-3 "/>
    <n v="23"/>
    <x v="50"/>
    <n v="0"/>
    <n v="7"/>
    <n v="2"/>
    <n v="0"/>
    <m/>
    <m/>
    <m/>
    <m/>
    <m/>
    <m/>
    <m/>
    <m/>
    <m/>
    <n v="9"/>
    <n v="0"/>
    <n v="0"/>
    <n v="0"/>
    <m/>
    <m/>
    <m/>
    <m/>
    <m/>
    <m/>
    <m/>
    <m/>
    <m/>
    <n v="0"/>
  </r>
  <r>
    <s v="MAYNAS"/>
    <s v="BELEN"/>
    <x v="3"/>
    <s v="SALUD LORETO"/>
    <x v="2"/>
    <s v="BELEN"/>
    <s v="C.S. I-3 "/>
    <n v="24"/>
    <x v="5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PUNCHANA"/>
    <x v="3"/>
    <s v="SALUD LORETO"/>
    <x v="2"/>
    <s v="PUNCHANA"/>
    <s v="C.S. I-4 "/>
    <n v="16"/>
    <x v="5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PUNCHANA"/>
    <x v="3"/>
    <s v="SALUD LORETO"/>
    <x v="2"/>
    <s v="PUNCHANA"/>
    <s v="P.S. I-2 "/>
    <n v="17"/>
    <x v="5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PUNCHANA"/>
    <x v="3"/>
    <s v="SALUD LORETO"/>
    <x v="2"/>
    <s v="PUNCHANA"/>
    <s v="P.S. I-1"/>
    <n v="18"/>
    <x v="5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PUNCHANA"/>
    <x v="3"/>
    <s v="SALUD LORETO"/>
    <x v="2"/>
    <s v="PUNCHANA"/>
    <s v="P.S. I-1"/>
    <n v="19"/>
    <x v="5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PUNCHANA"/>
    <x v="3"/>
    <s v="SALUD LORETO"/>
    <x v="2"/>
    <s v="PUNCHANA"/>
    <s v="P.S. I-1"/>
    <n v="20"/>
    <x v="5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PUNCHANA"/>
    <x v="3"/>
    <s v="SALUD LORETO"/>
    <x v="2"/>
    <s v="PUNCHANA"/>
    <s v="P.S. I-1"/>
    <n v="21"/>
    <x v="5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PUNCHANA"/>
    <x v="3"/>
    <s v="SALUD LORETO"/>
    <x v="2"/>
    <s v="PUNCHANA"/>
    <s v="P.S. I-1"/>
    <n v="22"/>
    <x v="5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PUNCHANA"/>
    <x v="3"/>
    <s v="SALUD LORETO"/>
    <x v="2"/>
    <s v="PUNCHANA"/>
    <s v="P.S. I-2 "/>
    <n v="271"/>
    <x v="5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PUNCHANA"/>
    <x v="3"/>
    <s v="SALUD LORETO"/>
    <x v="2"/>
    <s v="PUNCHANA"/>
    <s v="P.S. I-1"/>
    <n v="272"/>
    <x v="6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PUNCHANA"/>
    <x v="3"/>
    <s v="SALUD LORETO"/>
    <x v="2"/>
    <s v="PUNCHANA"/>
    <s v="P.S. I-1"/>
    <n v="7220"/>
    <x v="6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QUITOS"/>
    <x v="3"/>
    <s v="SALUD LORETO"/>
    <x v="2"/>
    <s v="PUNCHANA"/>
    <s v="C.S. I-3 "/>
    <n v="9"/>
    <x v="6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PUNCHANA"/>
    <x v="3"/>
    <s v="SALUD LORETO"/>
    <x v="2"/>
    <s v="PUNCHANA"/>
    <s v="C.S. I-3 "/>
    <n v="27572"/>
    <x v="6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QUITOS"/>
    <x v="3"/>
    <s v="SALUD LORETO"/>
    <x v="2"/>
    <s v="PUNCHANA"/>
    <s v="P.S. I-2"/>
    <n v="13"/>
    <x v="6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QUITOS"/>
    <x v="3"/>
    <s v="SALUD LORETO"/>
    <x v="2"/>
    <s v="PUNCHANA"/>
    <s v="P.S. I-2 "/>
    <n v="14"/>
    <x v="6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PUNCHANA"/>
    <x v="3"/>
    <s v="SALUD LORETO"/>
    <x v="2"/>
    <s v="PUNCHANA"/>
    <s v="SC-SMA"/>
    <n v="30473"/>
    <x v="6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QUITOS"/>
    <x v="3"/>
    <s v="SALUD LORETO"/>
    <x v="2"/>
    <s v="PUNCHANA"/>
    <s v="P.S. I-2 "/>
    <n v="10"/>
    <x v="6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PUTUMAYO"/>
    <s v="PUTUMAYO"/>
    <x v="3"/>
    <s v="SALUD LORETO"/>
    <x v="1"/>
    <s v="PUTUMAYO"/>
    <s v="C.S. I-3 "/>
    <n v="77"/>
    <x v="68"/>
    <n v="0"/>
    <n v="1"/>
    <n v="0"/>
    <n v="0"/>
    <m/>
    <m/>
    <m/>
    <m/>
    <m/>
    <m/>
    <m/>
    <m/>
    <m/>
    <n v="1"/>
    <n v="0"/>
    <n v="0"/>
    <n v="0"/>
    <m/>
    <m/>
    <m/>
    <m/>
    <m/>
    <m/>
    <m/>
    <m/>
    <m/>
    <n v="0"/>
  </r>
  <r>
    <s v="PUTUMAYO"/>
    <s v="PUTUMAYO"/>
    <x v="3"/>
    <s v="SALUD LORETO"/>
    <x v="1"/>
    <s v="PUTUMAYO"/>
    <s v="P.S. I-1"/>
    <n v="82"/>
    <x v="6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PUTUMAYO"/>
    <s v="PUTUMAYO"/>
    <x v="3"/>
    <s v="SALUD LORETO"/>
    <x v="1"/>
    <s v="PUTUMAYO"/>
    <s v="P.S. I-1"/>
    <n v="83"/>
    <x v="7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PUTUMAYO"/>
    <s v="PUTUMAYO"/>
    <x v="3"/>
    <s v="SALUD LORETO"/>
    <x v="1"/>
    <s v="PUTUMAYO"/>
    <s v="P.S. I-1"/>
    <n v="84"/>
    <x v="7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PUTUMAYO"/>
    <s v="ROSA PANDURO"/>
    <x v="3"/>
    <s v="SALUD LORETO"/>
    <x v="1"/>
    <s v="PUTUMAYO"/>
    <s v="P.S. I-1"/>
    <n v="85"/>
    <x v="7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PUTUMAYO"/>
    <s v="ROSA PANDURO"/>
    <x v="3"/>
    <s v="SALUD LORETO"/>
    <x v="1"/>
    <s v="PUTUMAYO"/>
    <s v="P.S. I-1"/>
    <n v="86"/>
    <x v="7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PUTUMAYO"/>
    <s v="YAGUAS"/>
    <x v="3"/>
    <s v="SALUD LORETO"/>
    <x v="1"/>
    <s v="PUTUMAYO"/>
    <s v="P.S. I-2 "/>
    <n v="80"/>
    <x v="7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PUTUMAYO"/>
    <s v="YAGUAS"/>
    <x v="3"/>
    <s v="SALUD LORETO"/>
    <x v="1"/>
    <s v="PUTUMAYO"/>
    <s v="P.S. I-1"/>
    <n v="81"/>
    <x v="7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PUTUMAYO"/>
    <s v="YAGUAS"/>
    <x v="3"/>
    <s v="SALUD LORETO"/>
    <x v="1"/>
    <s v="PUTUMAYO"/>
    <s v="P.S. I-1"/>
    <n v="78"/>
    <x v="7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PUTUMAYO"/>
    <s v="YAGUAS"/>
    <x v="3"/>
    <s v="SALUD LORETO"/>
    <x v="1"/>
    <s v="PUTUMAYO"/>
    <s v="P.S. I-1"/>
    <n v="79"/>
    <x v="7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PUTUMAYO"/>
    <s v="TENIENTE MANUEL CLAVERO"/>
    <x v="3"/>
    <s v="SALUD LORETO"/>
    <x v="1"/>
    <s v="PUTUMAYO"/>
    <s v="P.S. I-2 "/>
    <n v="88"/>
    <x v="7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PUTUMAYO"/>
    <s v="TENIENTE MANUEL CLAVERO"/>
    <x v="3"/>
    <s v="SALUD LORETO"/>
    <x v="1"/>
    <s v="PUTUMAYO"/>
    <s v="P.S. I-1"/>
    <n v="87"/>
    <x v="7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PUTUMAYO"/>
    <s v="TENIENTE MANUEL CLAVERO"/>
    <x v="3"/>
    <s v="SALUD LORETO"/>
    <x v="1"/>
    <s v="PUTUMAYO"/>
    <s v="P.S. I-1"/>
    <n v="287"/>
    <x v="8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PUTUMAYO"/>
    <s v="TENIENTE MANUEL CLAVERO"/>
    <x v="3"/>
    <s v="SALUD LORETO"/>
    <x v="1"/>
    <s v="PUTUMAYO"/>
    <s v="P.S. I-1"/>
    <n v="89"/>
    <x v="8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PUTUMAYO"/>
    <s v="TENIENTE MANUEL CLAVERO"/>
    <x v="3"/>
    <s v="SALUD LORETO"/>
    <x v="1"/>
    <s v="PUTUMAYO"/>
    <s v="P.S. I-1"/>
    <n v="90"/>
    <x v="8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NAPO"/>
    <x v="3"/>
    <s v="SALUD LORETO"/>
    <x v="1"/>
    <s v="SANTA CLOTILDE"/>
    <s v="P.S. I-1"/>
    <n v="68"/>
    <x v="8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NAPO"/>
    <x v="3"/>
    <s v="SALUD LORETO"/>
    <x v="1"/>
    <s v="SANTA CLOTILDE"/>
    <s v="P.S. I-2 "/>
    <n v="69"/>
    <x v="8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NAPO"/>
    <x v="3"/>
    <s v="SALUD LORETO"/>
    <x v="1"/>
    <s v="SANTA CLOTILDE"/>
    <s v="P.S. I-1"/>
    <n v="283"/>
    <x v="8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NAPO"/>
    <x v="3"/>
    <s v="SALUD LORETO"/>
    <x v="1"/>
    <s v="SANTA CLOTILDE"/>
    <s v="P.S. I-1"/>
    <n v="284"/>
    <x v="8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NAPO"/>
    <x v="3"/>
    <s v="SALUD LORETO"/>
    <x v="1"/>
    <s v="SANTA CLOTILDE"/>
    <s v="P.S. I-2 "/>
    <n v="285"/>
    <x v="87"/>
    <n v="0"/>
    <n v="16"/>
    <n v="5"/>
    <n v="0"/>
    <m/>
    <m/>
    <m/>
    <m/>
    <m/>
    <m/>
    <m/>
    <m/>
    <m/>
    <n v="21"/>
    <n v="0"/>
    <n v="0"/>
    <n v="0"/>
    <m/>
    <m/>
    <m/>
    <m/>
    <m/>
    <m/>
    <m/>
    <m/>
    <m/>
    <n v="0"/>
  </r>
  <r>
    <s v="MAYNAS"/>
    <s v="NAPO"/>
    <x v="3"/>
    <s v="SALUD LORETO"/>
    <x v="1"/>
    <s v="SANTA CLOTILDE"/>
    <s v="P.S. I-1"/>
    <n v="286"/>
    <x v="8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NAPO"/>
    <x v="3"/>
    <s v="SALUD LORETO"/>
    <x v="1"/>
    <s v="SANTA CLOTILDE"/>
    <s v="P.S. I-1"/>
    <n v="67"/>
    <x v="8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NAPO"/>
    <x v="3"/>
    <s v="SALUD LORETO"/>
    <x v="1"/>
    <s v="SANTA CLOTILDE"/>
    <s v="P.S. I-1"/>
    <n v="14370"/>
    <x v="9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NAPO"/>
    <x v="3"/>
    <s v="SALUD LORETO"/>
    <x v="1"/>
    <s v="SANTA CLOTILDE"/>
    <s v="P.S. I-1"/>
    <n v="30036"/>
    <x v="9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TORRES CAUSANA"/>
    <x v="3"/>
    <s v="SALUD LORETO"/>
    <x v="1"/>
    <s v="SANTA CLOTILDE"/>
    <s v="P.S. I-2 "/>
    <n v="74"/>
    <x v="9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TORRES CAUSANA"/>
    <x v="3"/>
    <s v="SALUD LORETO"/>
    <x v="1"/>
    <s v="SANTA CLOTILDE"/>
    <s v="P.S. I-1"/>
    <n v="72"/>
    <x v="9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TORRES CAUSANA"/>
    <x v="3"/>
    <s v="SALUD LORETO"/>
    <x v="1"/>
    <s v="SANTA CLOTILDE"/>
    <s v="P.S. I-1"/>
    <n v="75"/>
    <x v="9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TORRES CAUSANA"/>
    <x v="3"/>
    <s v="SALUD LORETO"/>
    <x v="1"/>
    <s v="SANTA CLOTILDE"/>
    <s v="P.S. I-2 "/>
    <n v="71"/>
    <x v="95"/>
    <n v="0"/>
    <n v="37"/>
    <n v="6"/>
    <n v="0"/>
    <m/>
    <m/>
    <m/>
    <m/>
    <m/>
    <m/>
    <m/>
    <m/>
    <m/>
    <n v="43"/>
    <n v="0"/>
    <n v="0"/>
    <n v="0"/>
    <m/>
    <m/>
    <m/>
    <m/>
    <m/>
    <m/>
    <m/>
    <m/>
    <m/>
    <n v="0"/>
  </r>
  <r>
    <s v="MAYNAS"/>
    <s v="TORRES CAUSANA"/>
    <x v="3"/>
    <s v="SALUD LORETO"/>
    <x v="1"/>
    <s v="SANTA CLOTILDE"/>
    <s v="P.S. I-1"/>
    <n v="70"/>
    <x v="9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MAZAN"/>
    <x v="3"/>
    <s v="SALUD LORETO"/>
    <x v="1"/>
    <s v="MAZAN"/>
    <s v="C.S. I-3"/>
    <n v="64"/>
    <x v="9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MAZAN"/>
    <x v="3"/>
    <s v="SALUD LORETO"/>
    <x v="1"/>
    <s v="MAZAN"/>
    <s v="P.S. I-1"/>
    <n v="65"/>
    <x v="9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MAZAN"/>
    <x v="3"/>
    <s v="SALUD LORETO"/>
    <x v="1"/>
    <s v="MAZAN"/>
    <s v="P.S. I-1"/>
    <n v="279"/>
    <x v="9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MAZAN"/>
    <x v="3"/>
    <s v="SALUD LORETO"/>
    <x v="1"/>
    <s v="MAZAN"/>
    <s v="P.S. I-1"/>
    <n v="280"/>
    <x v="10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MAZAN"/>
    <x v="3"/>
    <s v="SALUD LORETO"/>
    <x v="1"/>
    <s v="MAZAN"/>
    <s v="P.S. I-1"/>
    <n v="281"/>
    <x v="10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MAZAN"/>
    <x v="3"/>
    <s v="SALUD LORETO"/>
    <x v="1"/>
    <s v="MAZAN"/>
    <s v="P.S. I-1"/>
    <n v="282"/>
    <x v="10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MAZAN"/>
    <x v="3"/>
    <s v="SALUD LORETO"/>
    <x v="1"/>
    <s v="MAZAN"/>
    <s v="P.S. I-1"/>
    <n v="13005"/>
    <x v="10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MAZAN"/>
    <x v="3"/>
    <s v="SALUD LORETO"/>
    <x v="1"/>
    <s v="MAZAN"/>
    <s v="P.S. I-1"/>
    <n v="28965"/>
    <x v="10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NDIANA"/>
    <x v="3"/>
    <s v="SALUD LORETO"/>
    <x v="1"/>
    <s v="MAZAN"/>
    <s v="C.S. I-3 "/>
    <n v="54"/>
    <x v="105"/>
    <n v="0"/>
    <n v="0"/>
    <n v="4"/>
    <n v="0"/>
    <m/>
    <m/>
    <m/>
    <m/>
    <m/>
    <m/>
    <m/>
    <m/>
    <m/>
    <n v="4"/>
    <n v="0"/>
    <n v="0"/>
    <n v="0"/>
    <m/>
    <m/>
    <m/>
    <m/>
    <m/>
    <m/>
    <m/>
    <m/>
    <m/>
    <n v="0"/>
  </r>
  <r>
    <s v="MAYNAS"/>
    <s v="INDIANA"/>
    <x v="3"/>
    <s v="SALUD LORETO"/>
    <x v="1"/>
    <s v="MAZAN"/>
    <s v="P.S. I-1"/>
    <n v="55"/>
    <x v="10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NDIANA"/>
    <x v="3"/>
    <s v="SALUD LORETO"/>
    <x v="1"/>
    <s v="MAZAN"/>
    <s v="P.S. I-1"/>
    <n v="56"/>
    <x v="10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NDIANA"/>
    <x v="3"/>
    <s v="SALUD LORETO"/>
    <x v="1"/>
    <s v="MAZAN"/>
    <s v="P.S. I-1"/>
    <n v="57"/>
    <x v="10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NDIANA"/>
    <x v="3"/>
    <s v="SALUD LORETO"/>
    <x v="1"/>
    <s v="MAZAN"/>
    <s v="P.S. I-1"/>
    <n v="58"/>
    <x v="10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NDIANA"/>
    <x v="3"/>
    <s v="SALUD LORETO"/>
    <x v="1"/>
    <s v="MAZAN"/>
    <s v="P.S. I-1"/>
    <n v="59"/>
    <x v="11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INDIANA"/>
    <x v="3"/>
    <s v="SALUD LORETO"/>
    <x v="1"/>
    <s v="MAZAN"/>
    <s v="P.S. I-1"/>
    <n v="6946"/>
    <x v="11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LAS AMAZONAS"/>
    <x v="3"/>
    <s v="SALUD LORETO"/>
    <x v="1"/>
    <s v="MAZAN"/>
    <s v="C.S. I-3 "/>
    <n v="63"/>
    <x v="11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LAS AMAZONAS"/>
    <x v="3"/>
    <s v="SALUD LORETO"/>
    <x v="1"/>
    <s v="MAZAN"/>
    <s v="P.S. I-1"/>
    <n v="62"/>
    <x v="11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LAS AMAZONAS"/>
    <x v="3"/>
    <s v="SALUD LORETO"/>
    <x v="1"/>
    <s v="MAZAN"/>
    <s v="C.S. I-3 "/>
    <n v="60"/>
    <x v="11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LAS AMAZONAS"/>
    <x v="3"/>
    <s v="SALUD LORETO"/>
    <x v="1"/>
    <s v="MAZAN"/>
    <s v="P.S. I-1"/>
    <n v="61"/>
    <x v="11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FERNANDO LORES"/>
    <x v="3"/>
    <s v="SALUD LORETO"/>
    <x v="1"/>
    <s v="TAMSHIYACU"/>
    <s v="C.S. I-3 "/>
    <n v="37"/>
    <x v="11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FERNANDO LORES"/>
    <x v="3"/>
    <s v="SALUD LORETO"/>
    <x v="1"/>
    <s v="TAMSHIYACU"/>
    <s v="P.S. I-1"/>
    <n v="47"/>
    <x v="11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FERNANDO LORES"/>
    <x v="3"/>
    <s v="SALUD LORETO"/>
    <x v="1"/>
    <s v="TAMSHIYACU"/>
    <s v="P.S. I-1"/>
    <n v="45"/>
    <x v="11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FERNANDO LORES"/>
    <x v="3"/>
    <s v="SALUD LORETO"/>
    <x v="1"/>
    <s v="TAMSHIYACU"/>
    <s v="P.S. I-1"/>
    <n v="38"/>
    <x v="11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FERNANDO LORES"/>
    <x v="3"/>
    <s v="SALUD LORETO"/>
    <x v="1"/>
    <s v="TAMSHIYACU"/>
    <s v="P.S. I-1"/>
    <n v="39"/>
    <x v="12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FERNANDO LORES"/>
    <x v="3"/>
    <s v="SALUD LORETO"/>
    <x v="1"/>
    <s v="TAMSHIYACU"/>
    <s v="P.S. I-2 "/>
    <n v="40"/>
    <x v="12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FERNANDO LORES"/>
    <x v="3"/>
    <s v="SALUD LORETO"/>
    <x v="1"/>
    <s v="TAMSHIYACU"/>
    <s v="P.S. I-1"/>
    <n v="41"/>
    <x v="12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FERNANDO LORES"/>
    <x v="3"/>
    <s v="SALUD LORETO"/>
    <x v="1"/>
    <s v="TAMSHIYACU"/>
    <s v="P.S. I-1"/>
    <n v="42"/>
    <x v="12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FERNANDO LORES"/>
    <x v="3"/>
    <s v="SALUD LORETO"/>
    <x v="1"/>
    <s v="TAMSHIYACU"/>
    <s v="P.S. I-1"/>
    <n v="43"/>
    <x v="12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FERNANDO LORES"/>
    <x v="3"/>
    <s v="SALUD LORETO"/>
    <x v="1"/>
    <s v="TAMSHIYACU"/>
    <s v="P.S. I-1"/>
    <n v="46"/>
    <x v="12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FERNANDO LORES"/>
    <x v="3"/>
    <s v="SALUD LORETO"/>
    <x v="1"/>
    <s v="TAMSHIYACU"/>
    <s v="P.S. I-1"/>
    <n v="277"/>
    <x v="12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FERNANDO LORES"/>
    <x v="3"/>
    <s v="SALUD LORETO"/>
    <x v="1"/>
    <s v="TAMSHIYACU"/>
    <s v="P.S. I-1"/>
    <n v="6727"/>
    <x v="12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FERNANDO LORES"/>
    <x v="3"/>
    <s v="SALUD LORETO"/>
    <x v="1"/>
    <s v="TAMSHIYACU"/>
    <s v="P.S. I-1"/>
    <n v="24407"/>
    <x v="12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YAQUERANA"/>
    <x v="3"/>
    <s v="SALUD LORETO"/>
    <x v="1"/>
    <s v="ANGAMOS"/>
    <s v="C.S. I-3 "/>
    <n v="53"/>
    <x v="12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YAQUERANA"/>
    <x v="3"/>
    <s v="SALUD LORETO"/>
    <x v="1"/>
    <s v="ANGAMOS"/>
    <s v="P.S. I-1"/>
    <n v="278"/>
    <x v="13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RAMON CASTILLA"/>
    <x v="3"/>
    <s v="SALUD LORETO"/>
    <x v="3"/>
    <s v="CABALLO COCHA"/>
    <s v="C.S. I-4 "/>
    <n v="118"/>
    <x v="13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RAMON CASTILLA"/>
    <x v="3"/>
    <s v="SALUD LORETO"/>
    <x v="3"/>
    <s v="CABALLO COCHA"/>
    <s v="P.S. I-1"/>
    <n v="119"/>
    <x v="13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RAMON CASTILLA"/>
    <x v="3"/>
    <s v="SALUD LORETO"/>
    <x v="3"/>
    <s v="CABALLO COCHA"/>
    <s v="P.S. I-1"/>
    <n v="120"/>
    <x v="13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RAMON CASTILLA"/>
    <x v="3"/>
    <s v="SALUD LORETO"/>
    <x v="3"/>
    <s v="CABALLO COCHA"/>
    <s v="P.S. I-1"/>
    <n v="121"/>
    <x v="13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RAMON CASTILLA"/>
    <x v="3"/>
    <s v="SALUD LORETO"/>
    <x v="3"/>
    <s v="CABALLO COCHA"/>
    <s v="P.S. I-1"/>
    <n v="76"/>
    <x v="13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SAN PABLO"/>
    <x v="3"/>
    <s v="SALUD LORETO"/>
    <x v="3"/>
    <s v="SAN PABLO"/>
    <s v="C.S. I-3 "/>
    <n v="123"/>
    <x v="13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SAN PABLO"/>
    <x v="3"/>
    <s v="SALUD LORETO"/>
    <x v="3"/>
    <s v="SAN PABLO"/>
    <s v="P.S. I-1"/>
    <n v="124"/>
    <x v="13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SAN PABLO"/>
    <x v="3"/>
    <s v="SALUD LORETO"/>
    <x v="3"/>
    <s v="SAN PABLO"/>
    <s v="P.S. I-1"/>
    <n v="290"/>
    <x v="13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SAN PABLO"/>
    <x v="3"/>
    <s v="SALUD LORETO"/>
    <x v="3"/>
    <s v="SAN PABLO"/>
    <s v="P.S. I-1"/>
    <n v="21348"/>
    <x v="13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SAN PABLO"/>
    <x v="3"/>
    <s v="SALUD LORETO"/>
    <x v="3"/>
    <s v="SAN PABLO"/>
    <s v="P.S. I-1"/>
    <n v="21349"/>
    <x v="14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PEBAS"/>
    <x v="3"/>
    <s v="SALUD LORETO"/>
    <x v="3"/>
    <s v="PEVAS"/>
    <s v="C.S. I-3 "/>
    <n v="113"/>
    <x v="14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PEBAS"/>
    <x v="3"/>
    <s v="SALUD LORETO"/>
    <x v="3"/>
    <s v="PEVAS"/>
    <s v="P.S. I-1"/>
    <n v="114"/>
    <x v="14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PEBAS"/>
    <x v="3"/>
    <s v="SALUD LORETO"/>
    <x v="3"/>
    <s v="PEVAS"/>
    <s v="P.S. I-1"/>
    <n v="115"/>
    <x v="14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PEBAS"/>
    <x v="3"/>
    <s v="SALUD LORETO"/>
    <x v="3"/>
    <s v="PEVAS"/>
    <s v="P.S. I-1"/>
    <n v="116"/>
    <x v="14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PEBAS"/>
    <x v="3"/>
    <s v="SALUD LORETO"/>
    <x v="3"/>
    <s v="PEVAS"/>
    <s v="P.S. I-1"/>
    <n v="117"/>
    <x v="14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PEBAS"/>
    <x v="3"/>
    <s v="SALUD LORETO"/>
    <x v="3"/>
    <s v="PEVAS"/>
    <s v="P.S. I-1"/>
    <n v="6689"/>
    <x v="14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PEBAS"/>
    <x v="3"/>
    <s v="SALUD LORETO"/>
    <x v="3"/>
    <s v="PEVAS"/>
    <s v="P.S. I-1"/>
    <n v="10488"/>
    <x v="14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PEBAS"/>
    <x v="3"/>
    <s v="SALUD LORETO"/>
    <x v="3"/>
    <s v="PEVAS"/>
    <s v="P.S. I-1"/>
    <n v="24047"/>
    <x v="14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YAVARI"/>
    <x v="3"/>
    <s v="SALUD LORETO"/>
    <x v="3"/>
    <s v="ISLANDIA"/>
    <s v="C.S. I-3"/>
    <n v="125"/>
    <x v="14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YAVARI"/>
    <x v="3"/>
    <s v="SALUD LORETO"/>
    <x v="3"/>
    <s v="ISLANDIA"/>
    <s v="P.S. I-1"/>
    <n v="126"/>
    <x v="15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YAVARI"/>
    <x v="3"/>
    <s v="SALUD LORETO"/>
    <x v="3"/>
    <s v="ISLANDIA"/>
    <s v="P.S. I-1"/>
    <n v="127"/>
    <x v="15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YAVARI"/>
    <x v="3"/>
    <s v="SALUD LORETO"/>
    <x v="3"/>
    <s v="ISLANDIA"/>
    <s v="P.S. I-1"/>
    <n v="128"/>
    <x v="15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YAVARI"/>
    <x v="3"/>
    <s v="SALUD LORETO"/>
    <x v="3"/>
    <s v="ISLANDIA"/>
    <s v="C.S. I-3 "/>
    <n v="291"/>
    <x v="15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RAMON CASTILLA"/>
    <x v="3"/>
    <s v="SALUD LORETO"/>
    <x v="3"/>
    <s v="ISLANDIA"/>
    <s v="P.S. I-1"/>
    <n v="122"/>
    <x v="15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RISCAL RAMON CASTILLA"/>
    <s v="RAMON CASTILLA"/>
    <x v="3"/>
    <s v="SALUD LORETO"/>
    <x v="3"/>
    <s v="ISLANDIA"/>
    <s v="P.S. I-1"/>
    <n v="292"/>
    <x v="15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NAUTA"/>
    <x v="5"/>
    <s v="LORETO - NAUTA"/>
    <x v="4"/>
    <s v="NAUTA"/>
    <s v="C.S. I-4 "/>
    <n v="91"/>
    <x v="15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NAUTA"/>
    <x v="5"/>
    <s v="LORETO - NAUTA"/>
    <x v="4"/>
    <s v="NAUTA"/>
    <s v="P.S. I-1"/>
    <n v="92"/>
    <x v="15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NAUTA"/>
    <x v="5"/>
    <s v="LORETO - NAUTA"/>
    <x v="4"/>
    <s v="NAUTA"/>
    <s v="P.S. I-2"/>
    <n v="97"/>
    <x v="15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NAUTA"/>
    <x v="5"/>
    <s v="LORETO - NAUTA"/>
    <x v="4"/>
    <s v="NAUTA"/>
    <s v="P.S. I-1"/>
    <n v="95"/>
    <x v="15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NAUTA"/>
    <x v="5"/>
    <s v="LORETO - NAUTA"/>
    <x v="4"/>
    <s v="NAUTA"/>
    <s v="P.S. I-1"/>
    <n v="96"/>
    <x v="16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NAUTA"/>
    <x v="5"/>
    <s v="LORETO - NAUTA"/>
    <x v="4"/>
    <s v="NAUTA"/>
    <s v="P.S. I-1"/>
    <n v="25590"/>
    <x v="16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NAUTA"/>
    <x v="5"/>
    <s v="LORETO - NAUTA"/>
    <x v="4"/>
    <s v="NAUTA"/>
    <s v="P.S. I-2"/>
    <n v="93"/>
    <x v="16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NAUTA"/>
    <x v="5"/>
    <s v="LORETO - NAUTA"/>
    <x v="4"/>
    <s v="NAUTA"/>
    <s v="P.S. I-1"/>
    <n v="94"/>
    <x v="16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NAUTA"/>
    <x v="5"/>
    <s v="LORETO - NAUTA"/>
    <x v="4"/>
    <s v="NAUTA"/>
    <s v="P.S. I-1"/>
    <n v="7041"/>
    <x v="16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NAUTA"/>
    <x v="5"/>
    <s v="LORETO - NAUTA"/>
    <x v="4"/>
    <s v="NAUTA"/>
    <s v="P.S. I-1"/>
    <n v="15306"/>
    <x v="16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NAUTA"/>
    <x v="5"/>
    <s v="LORETO - NAUTA"/>
    <x v="4"/>
    <s v="NAUTA"/>
    <s v="P.S. I-1"/>
    <n v="26374"/>
    <x v="16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NAUTA"/>
    <x v="5"/>
    <s v="LORETO - NAUTA"/>
    <x v="4"/>
    <s v="NAUTA"/>
    <s v="P.S. I-1"/>
    <n v="26611"/>
    <x v="16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PARINARI"/>
    <x v="5"/>
    <s v="LORETO - NAUTA"/>
    <x v="4"/>
    <s v="NAUTA"/>
    <s v="C.S. I-3 "/>
    <n v="98"/>
    <x v="16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PARINARI"/>
    <x v="5"/>
    <s v="LORETO - NAUTA"/>
    <x v="4"/>
    <s v="NAUTA"/>
    <s v="P.S. I-1"/>
    <n v="99"/>
    <x v="16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PARINARI"/>
    <x v="5"/>
    <s v="LORETO - NAUTA"/>
    <x v="4"/>
    <s v="NAUTA"/>
    <s v="P.S. I-1"/>
    <n v="100"/>
    <x v="17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PARINARI"/>
    <x v="5"/>
    <s v="LORETO - NAUTA"/>
    <x v="4"/>
    <s v="SANTA RITA DE CASTILLA"/>
    <s v="P.S. I-1"/>
    <n v="32054"/>
    <x v="17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PARINARI"/>
    <x v="5"/>
    <s v="LORETO - NAUTA"/>
    <x v="4"/>
    <s v="NAUTA"/>
    <s v="P.S. I-1"/>
    <n v="6728"/>
    <x v="17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NAUTA"/>
    <x v="5"/>
    <s v="LORETO - NAUTA"/>
    <x v="4"/>
    <s v="NAUTA"/>
    <s v="C.S. I-3 "/>
    <n v="30800"/>
    <x v="17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PARINARI"/>
    <x v="5"/>
    <s v="LORETO - NAUTA"/>
    <x v="4"/>
    <s v="NAUTA"/>
    <s v="P.S. I-1"/>
    <n v="25007"/>
    <x v="17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ROMPETEROS"/>
    <x v="5"/>
    <s v="LORETO - NAUTA"/>
    <x v="4"/>
    <s v="VILLA TROMPETERO"/>
    <s v="C.S. I-4 "/>
    <n v="105"/>
    <x v="17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ROMPETEROS"/>
    <x v="5"/>
    <s v="LORETO - NAUTA"/>
    <x v="4"/>
    <s v="VILLA TROMPETERO"/>
    <s v="P.S. I-2 "/>
    <n v="7448"/>
    <x v="17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ROMPETEROS"/>
    <x v="5"/>
    <s v="LORETO - NAUTA"/>
    <x v="4"/>
    <s v="VILLA TROMPETERO"/>
    <s v="C.S. I-3 "/>
    <n v="7459"/>
    <x v="17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ROMPETEROS"/>
    <x v="5"/>
    <s v="LORETO - NAUTA"/>
    <x v="4"/>
    <s v="VILLA TROMPETERO"/>
    <s v="P.S. I-2 "/>
    <n v="106"/>
    <x v="17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ROMPETEROS"/>
    <x v="5"/>
    <s v="LORETO - NAUTA"/>
    <x v="4"/>
    <s v="VILLA TROMPETERO"/>
    <s v="P.S. I-1"/>
    <n v="107"/>
    <x v="17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ROMPETEROS"/>
    <x v="5"/>
    <s v="LORETO - NAUTA"/>
    <x v="4"/>
    <s v="VILLA TROMPETERO"/>
    <s v="P.S. I-1"/>
    <n v="108"/>
    <x v="18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ROMPETEROS"/>
    <x v="5"/>
    <s v="LORETO - NAUTA"/>
    <x v="4"/>
    <s v="VILLA TROMPETERO"/>
    <s v="P.S. I-1"/>
    <n v="15291"/>
    <x v="18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ROMPETEROS"/>
    <x v="5"/>
    <s v="LORETO - NAUTA"/>
    <x v="4"/>
    <s v="VILLA TROMPETERO"/>
    <s v="P.S. I-1"/>
    <n v="18148"/>
    <x v="18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ROMPETEROS"/>
    <x v="5"/>
    <s v="LORETO - NAUTA"/>
    <x v="4"/>
    <s v="VILLA TROMPETERO"/>
    <s v="P.S. I-1"/>
    <n v="18666"/>
    <x v="18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ROMPETEROS"/>
    <x v="5"/>
    <s v="LORETO - NAUTA"/>
    <x v="4"/>
    <s v="VILLA TROMPETERO"/>
    <s v="P.S. I-1"/>
    <n v="18739"/>
    <x v="18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ROMPETEROS"/>
    <x v="5"/>
    <s v="LORETO - NAUTA"/>
    <x v="4"/>
    <s v="VILLA TROMPETERO"/>
    <s v="P.S. I-1"/>
    <n v="18740"/>
    <x v="18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ROMPETEROS"/>
    <x v="5"/>
    <s v="LORETO - NAUTA"/>
    <x v="4"/>
    <s v="VILLA TROMPETERO"/>
    <s v="P.S. I-1"/>
    <n v="18741"/>
    <x v="18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ROMPETEROS"/>
    <x v="5"/>
    <s v="LORETO - NAUTA"/>
    <x v="4"/>
    <s v="VILLA TROMPETERO"/>
    <s v="P.S. I-1"/>
    <n v="25605"/>
    <x v="18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URARINAS"/>
    <x v="5"/>
    <s v="LORETO - NAUTA"/>
    <x v="4"/>
    <s v="MAYPUCO"/>
    <s v="C.S. I-3 "/>
    <n v="109"/>
    <x v="18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URARINAS"/>
    <x v="5"/>
    <s v="LORETO - NAUTA"/>
    <x v="4"/>
    <s v="MAYPUCO"/>
    <s v="P.S. I-1"/>
    <n v="112"/>
    <x v="18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URARINAS"/>
    <x v="5"/>
    <s v="LORETO - NAUTA"/>
    <x v="4"/>
    <s v="MAYPUCO"/>
    <s v="P.S. I-1"/>
    <n v="110"/>
    <x v="19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URARINAS"/>
    <x v="5"/>
    <s v="LORETO - NAUTA"/>
    <x v="4"/>
    <s v="MAYPUCO"/>
    <s v="C.S. I-3"/>
    <n v="111"/>
    <x v="19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URARINAS"/>
    <x v="5"/>
    <s v="LORETO - NAUTA"/>
    <x v="4"/>
    <s v="MAYPUCO"/>
    <s v="P.S. I-1"/>
    <n v="6924"/>
    <x v="19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URARINAS"/>
    <x v="5"/>
    <s v="LORETO - NAUTA"/>
    <x v="4"/>
    <s v="MAYPUCO"/>
    <s v="P.S. I-2 "/>
    <n v="31794"/>
    <x v="19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URARINAS"/>
    <x v="5"/>
    <s v="LORETO - NAUTA"/>
    <x v="4"/>
    <s v="MAYPUCO"/>
    <s v="P.S. I-2 "/>
    <n v="288"/>
    <x v="19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URARINAS"/>
    <x v="5"/>
    <s v="LORETO - NAUTA"/>
    <x v="4"/>
    <s v="MAYPUCO"/>
    <s v="P.S. I-2 "/>
    <n v="31394"/>
    <x v="19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NAUTA"/>
    <x v="5"/>
    <s v="LORETO - NAUTA"/>
    <x v="4"/>
    <s v="MAYPUCO"/>
    <s v="P.S. I-1"/>
    <n v="30842"/>
    <x v="12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URARINAS"/>
    <x v="5"/>
    <s v="LORETO - NAUTA"/>
    <x v="4"/>
    <s v="MAYPUCO"/>
    <s v="P.S. I-2 "/>
    <n v="25574"/>
    <x v="19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IGRE"/>
    <x v="5"/>
    <s v="LORETO - NAUTA"/>
    <x v="4"/>
    <s v="INTUTO"/>
    <s v="C.S. I-3 "/>
    <n v="101"/>
    <x v="19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IGRE"/>
    <x v="5"/>
    <s v="LORETO - NAUTA"/>
    <x v="4"/>
    <s v="INTUTO"/>
    <s v="P.S. I-1"/>
    <n v="102"/>
    <x v="19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IGRE"/>
    <x v="5"/>
    <s v="LORETO - NAUTA"/>
    <x v="4"/>
    <s v="INTUTO"/>
    <s v="C.S. I-3 "/>
    <n v="104"/>
    <x v="19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IGRE"/>
    <x v="5"/>
    <s v="LORETO - NAUTA"/>
    <x v="4"/>
    <s v="INTUTO"/>
    <s v="P.S. I-1"/>
    <n v="103"/>
    <x v="20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IGRE"/>
    <x v="5"/>
    <s v="LORETO - NAUTA"/>
    <x v="4"/>
    <s v="INTUTO"/>
    <s v="P.S. I-1"/>
    <n v="289"/>
    <x v="20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NAUTA"/>
    <x v="5"/>
    <s v="LORETO - NAUTA"/>
    <x v="4"/>
    <s v="INTUTO"/>
    <s v="P.S. I-1"/>
    <n v="31817"/>
    <x v="20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IGRE"/>
    <x v="5"/>
    <s v="LORETO - NAUTA"/>
    <x v="4"/>
    <s v="INTUTO"/>
    <s v="P.S. I-1"/>
    <n v="14717"/>
    <x v="20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IGRE"/>
    <x v="5"/>
    <s v="LORETO - NAUTA"/>
    <x v="4"/>
    <s v="INTUTO"/>
    <s v="P.S. I-1"/>
    <n v="18573"/>
    <x v="20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IGRE"/>
    <x v="5"/>
    <s v="LORETO - NAUTA"/>
    <x v="4"/>
    <s v="INTUTO"/>
    <s v="P.S. I-1"/>
    <n v="26116"/>
    <x v="20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IGRE"/>
    <x v="5"/>
    <s v="LORETO - NAUTA"/>
    <x v="4"/>
    <s v="INTUTO"/>
    <s v="P.S. I-1"/>
    <n v="26631"/>
    <x v="20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TIGRE"/>
    <x v="5"/>
    <s v="LORETO - NAUTA"/>
    <x v="4"/>
    <s v="INTUTO"/>
    <s v="P.S. I-1"/>
    <n v="26839"/>
    <x v="20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C.S.  I-3 "/>
    <n v="26060"/>
    <x v="20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1"/>
    <n v="163"/>
    <x v="20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1"/>
    <n v="164"/>
    <x v="21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1"/>
    <n v="165"/>
    <x v="21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1"/>
    <n v="166"/>
    <x v="21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1"/>
    <n v="167"/>
    <x v="21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1"/>
    <n v="294"/>
    <x v="21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C.S.  I-3 "/>
    <n v="31810"/>
    <x v="21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1"/>
    <n v="295"/>
    <x v="21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1"/>
    <n v="31703"/>
    <x v="21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1"/>
    <n v="6763"/>
    <x v="21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1"/>
    <n v="168"/>
    <x v="21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2 "/>
    <n v="169"/>
    <x v="22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1"/>
    <n v="26489"/>
    <x v="22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VARGAS GUERRA"/>
    <x v="4"/>
    <s v="UCAYALI-CONTAMANA"/>
    <x v="5"/>
    <s v="CONTAMANA"/>
    <s v="P.S. I-1"/>
    <n v="26490"/>
    <x v="22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1"/>
    <n v="31356"/>
    <x v="22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1"/>
    <n v="26487"/>
    <x v="22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1"/>
    <n v="31146"/>
    <x v="22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1"/>
    <n v="26496"/>
    <x v="22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PAMPA HERMOSA"/>
    <x v="4"/>
    <s v="UCAYALI-CONTAMANA"/>
    <x v="5"/>
    <s v="CONTAMANA"/>
    <s v="C.S. I-3"/>
    <n v="176"/>
    <x v="22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PAMPA HERMOSA"/>
    <x v="4"/>
    <s v="UCAYALI-CONTAMANA"/>
    <x v="5"/>
    <s v="CONTAMANA"/>
    <s v="P.S. I-1"/>
    <n v="31156"/>
    <x v="22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VARGAS GUERRA"/>
    <x v="4"/>
    <s v="UCAYALI-CONTAMANA"/>
    <x v="5"/>
    <s v="CONTAMANA"/>
    <s v="C.S. I-4 "/>
    <n v="185"/>
    <x v="22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PAMPA HERMOSA"/>
    <x v="4"/>
    <s v="UCAYALI-CONTAMANA"/>
    <x v="5"/>
    <s v="CONTAMANA"/>
    <s v="P.S. I-1"/>
    <n v="26297"/>
    <x v="23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PAMPA HERMOSA"/>
    <x v="4"/>
    <s v="UCAYALI-CONTAMANA"/>
    <x v="5"/>
    <s v="CONTAMANA"/>
    <s v="P.S. I-1"/>
    <n v="298"/>
    <x v="23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PAMPA HERMOSA"/>
    <x v="4"/>
    <s v="UCAYALI-CONTAMANA"/>
    <x v="5"/>
    <s v="CONTAMANA"/>
    <s v="P.S. I-2 "/>
    <n v="14253"/>
    <x v="23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PAMPA HERMOSA"/>
    <x v="4"/>
    <s v="UCAYALI-CONTAMANA"/>
    <x v="5"/>
    <s v="CONTAMANA"/>
    <s v="P.S. I-1"/>
    <n v="31540"/>
    <x v="23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INAHUAYA"/>
    <x v="4"/>
    <s v="UCAYALI-CONTAMANA"/>
    <x v="5"/>
    <s v="CONTAMANA"/>
    <s v="P.S. I-2 "/>
    <n v="170"/>
    <x v="23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INAHUAYA"/>
    <x v="4"/>
    <s v="UCAYALI-CONTAMANA"/>
    <x v="5"/>
    <s v="CONTAMANA"/>
    <s v="P.S. I-1"/>
    <n v="17455"/>
    <x v="23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1"/>
    <n v="26486"/>
    <x v="23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1"/>
    <n v="31320"/>
    <x v="23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SARAYACU"/>
    <x v="4"/>
    <s v="UCAYALI-CONTAMANA"/>
    <x v="5"/>
    <s v="SARAYACU"/>
    <s v="C.S. I-4"/>
    <n v="161"/>
    <x v="23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SARAYACU"/>
    <x v="4"/>
    <s v="UCAYALI-CONTAMANA"/>
    <x v="5"/>
    <s v="SARAYACU"/>
    <s v="P.S. I-1"/>
    <n v="177"/>
    <x v="23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SARAYACU"/>
    <x v="4"/>
    <s v="UCAYALI-CONTAMANA"/>
    <x v="5"/>
    <s v="SARAYACU"/>
    <s v="P.S. I-1"/>
    <n v="178"/>
    <x v="24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SARAYACU"/>
    <x v="4"/>
    <s v="UCAYALI-CONTAMANA"/>
    <x v="5"/>
    <s v="SARAYACU"/>
    <s v="P.S. I-1"/>
    <n v="179"/>
    <x v="24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SARAYACU"/>
    <x v="4"/>
    <s v="UCAYALI-CONTAMANA"/>
    <x v="5"/>
    <s v="SARAYACU"/>
    <s v="P.S. I-1"/>
    <n v="183"/>
    <x v="24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SARAYACU"/>
    <x v="4"/>
    <s v="UCAYALI-CONTAMANA"/>
    <x v="5"/>
    <s v="SARAYACU"/>
    <s v="P.S. I-1"/>
    <n v="184"/>
    <x v="24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SARAYACU"/>
    <x v="4"/>
    <s v="UCAYALI-CONTAMANA"/>
    <x v="5"/>
    <s v="SARAYACU"/>
    <s v="P.S. I-1"/>
    <n v="6764"/>
    <x v="24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SARAYACU"/>
    <x v="4"/>
    <s v="UCAYALI-CONTAMANA"/>
    <x v="5"/>
    <s v="SARAYACU"/>
    <s v="P.S. I-1"/>
    <n v="31825"/>
    <x v="24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SARAYACU"/>
    <x v="4"/>
    <s v="UCAYALI-CONTAMANA"/>
    <x v="5"/>
    <s v="SARAYACU"/>
    <s v="P.S. I-1"/>
    <n v="297"/>
    <x v="24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SARAYACU"/>
    <x v="4"/>
    <s v="UCAYALI-CONTAMANA"/>
    <x v="5"/>
    <s v="SARAYACU"/>
    <s v="P.S. I-1"/>
    <n v="6964"/>
    <x v="24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SARAYACU"/>
    <x v="4"/>
    <s v="UCAYALI-CONTAMANA"/>
    <x v="5"/>
    <s v="SARAYACU"/>
    <s v="C.S. I-3"/>
    <n v="182"/>
    <x v="24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SARAYACU"/>
    <x v="4"/>
    <s v="UCAYALI-CONTAMANA"/>
    <x v="5"/>
    <s v="SARAYACU"/>
    <s v="P.S. I-1"/>
    <n v="296"/>
    <x v="24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SARAYACU"/>
    <x v="4"/>
    <s v="UCAYALI-CONTAMANA"/>
    <x v="5"/>
    <s v="SARAYACU"/>
    <s v="P.S. I-1"/>
    <n v="180"/>
    <x v="25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SARAYACU"/>
    <x v="4"/>
    <s v="UCAYALI-CONTAMANA"/>
    <x v="5"/>
    <s v="SARAYACU"/>
    <s v="P.S. I-2 "/>
    <n v="181"/>
    <x v="25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SARAYACU"/>
    <x v="4"/>
    <s v="UCAYALI-CONTAMANA"/>
    <x v="5"/>
    <s v="SARAYACU"/>
    <s v="P.S. I-1"/>
    <n v="26488"/>
    <x v="25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PADRE MARQUEZ"/>
    <x v="4"/>
    <s v="UCAYALI-CONTAMANA"/>
    <x v="5"/>
    <s v="PADRE MARQUEZ"/>
    <s v="C.S. I-3"/>
    <n v="171"/>
    <x v="25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PADRE MARQUEZ"/>
    <x v="4"/>
    <s v="UCAYALI-CONTAMANA"/>
    <x v="5"/>
    <s v="PADRE MARQUEZ"/>
    <s v="P.S. I-1"/>
    <n v="172"/>
    <x v="25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PADRE MARQUEZ"/>
    <x v="4"/>
    <s v="UCAYALI-CONTAMANA"/>
    <x v="5"/>
    <s v="PADRE MARQUEZ"/>
    <s v="P.S. I-1"/>
    <n v="31639"/>
    <x v="25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PADRE MARQUEZ"/>
    <x v="4"/>
    <s v="UCAYALI-CONTAMANA"/>
    <x v="5"/>
    <s v="PADRE MARQUEZ"/>
    <s v="P.S. I-1"/>
    <n v="173"/>
    <x v="25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PADRE MARQUEZ"/>
    <x v="4"/>
    <s v="UCAYALI-CONTAMANA"/>
    <x v="5"/>
    <s v="PADRE MARQUEZ"/>
    <s v="P.S. I-1"/>
    <n v="174"/>
    <x v="25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PADRE MARQUEZ"/>
    <x v="4"/>
    <s v="UCAYALI-CONTAMANA"/>
    <x v="5"/>
    <s v="PADRE MARQUEZ"/>
    <s v="P.S. I-1"/>
    <n v="175"/>
    <x v="25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PADRE MARQUEZ"/>
    <x v="4"/>
    <s v="UCAYALI-CONTAMANA"/>
    <x v="5"/>
    <s v="PADRE MARQUEZ"/>
    <s v="P.S. I-1"/>
    <n v="7035"/>
    <x v="25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PADRE MARQUEZ"/>
    <x v="4"/>
    <s v="UCAYALI-CONTAMANA"/>
    <x v="5"/>
    <s v="PADRE MARQUEZ"/>
    <s v="P.S. I-1"/>
    <n v="26298"/>
    <x v="26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REQUENA"/>
    <x v="3"/>
    <s v="SALUD LORETO"/>
    <x v="6"/>
    <s v="REQUENA"/>
    <s v="C.S. I-4"/>
    <n v="150"/>
    <x v="26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REQUENA"/>
    <x v="3"/>
    <s v="SALUD LORETO"/>
    <x v="6"/>
    <s v="REQUENA"/>
    <s v="P.S. I-1"/>
    <n v="151"/>
    <x v="26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REQUENA"/>
    <x v="3"/>
    <s v="SALUD LORETO"/>
    <x v="6"/>
    <s v="REQUENA"/>
    <s v="P.S. I-1"/>
    <n v="152"/>
    <x v="26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REQUENA"/>
    <x v="3"/>
    <s v="SALUD LORETO"/>
    <x v="6"/>
    <s v="REQUENA"/>
    <s v="P.S. I-1"/>
    <n v="293"/>
    <x v="26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JENARO HERRERA"/>
    <x v="3"/>
    <s v="SALUD LORETO"/>
    <x v="6"/>
    <s v="REQUENA"/>
    <s v="C.S. I-3"/>
    <n v="136"/>
    <x v="26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SAQUENA"/>
    <x v="3"/>
    <s v="SALUD LORETO"/>
    <x v="6"/>
    <s v="REQUENA"/>
    <s v="P.S. I-1"/>
    <n v="153"/>
    <x v="26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SAQUENA"/>
    <x v="3"/>
    <s v="SALUD LORETO"/>
    <x v="6"/>
    <s v="REQUENA"/>
    <s v="P.S. I-1"/>
    <n v="154"/>
    <x v="26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SAQUENA"/>
    <x v="3"/>
    <s v="SALUD LORETO"/>
    <x v="6"/>
    <s v="REQUENA"/>
    <s v="P.S. I-2 "/>
    <n v="155"/>
    <x v="26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SAQUENA"/>
    <x v="3"/>
    <s v="SALUD LORETO"/>
    <x v="6"/>
    <s v="REQUENA"/>
    <s v="P.S. I-1"/>
    <n v="156"/>
    <x v="26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MAQUIA"/>
    <x v="3"/>
    <s v="SALUD LORETO"/>
    <x v="6"/>
    <s v="REQUENA"/>
    <s v="C.S. I-3"/>
    <n v="137"/>
    <x v="27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MAQUIA"/>
    <x v="3"/>
    <s v="SALUD LORETO"/>
    <x v="6"/>
    <s v="REQUENA"/>
    <s v="P.S. I-1"/>
    <n v="139"/>
    <x v="27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MAQUIA"/>
    <x v="3"/>
    <s v="SALUD LORETO"/>
    <x v="6"/>
    <s v="REQUENA"/>
    <s v="P.S. I-1"/>
    <n v="140"/>
    <x v="27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MAQUIA"/>
    <x v="3"/>
    <s v="SALUD LORETO"/>
    <x v="6"/>
    <s v="REQUENA"/>
    <s v="P.S. I-1"/>
    <n v="141"/>
    <x v="27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MAQUIA"/>
    <x v="3"/>
    <s v="SALUD LORETO"/>
    <x v="6"/>
    <s v="REQUENA"/>
    <s v="P.S. I-1"/>
    <n v="6690"/>
    <x v="27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MAQUIA"/>
    <x v="3"/>
    <s v="SALUD LORETO"/>
    <x v="6"/>
    <s v="REQUENA"/>
    <s v="P.S. I-1"/>
    <n v="138"/>
    <x v="27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ALTO TAPICHE"/>
    <x v="3"/>
    <s v="SALUD LORETO"/>
    <x v="6"/>
    <s v="REQUENA"/>
    <s v="P.S. I-2 "/>
    <n v="129"/>
    <x v="27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TAPICHE"/>
    <x v="3"/>
    <s v="SALUD LORETO"/>
    <x v="6"/>
    <s v="REQUENA"/>
    <s v="P.S. I-1"/>
    <n v="159"/>
    <x v="27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ALTO TAPICHE"/>
    <x v="3"/>
    <s v="SALUD LORETO"/>
    <x v="6"/>
    <s v="REQUENA"/>
    <s v="P.S. I-1"/>
    <n v="130"/>
    <x v="27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ALTO TAPICHE"/>
    <x v="3"/>
    <s v="SALUD LORETO"/>
    <x v="6"/>
    <s v="REQUENA"/>
    <s v="P.S. I-1"/>
    <n v="131"/>
    <x v="27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SOPLIN"/>
    <x v="3"/>
    <s v="SALUD LORETO"/>
    <x v="6"/>
    <s v="REQUENA"/>
    <s v="P.S. I-1"/>
    <n v="157"/>
    <x v="28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SOPLIN"/>
    <x v="3"/>
    <s v="SALUD LORETO"/>
    <x v="6"/>
    <s v="REQUENA"/>
    <s v="P.S. I-1"/>
    <n v="158"/>
    <x v="28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PUINAHUA"/>
    <x v="3"/>
    <s v="SALUD LORETO"/>
    <x v="6"/>
    <s v="BRETAÑA"/>
    <s v="C.S. I-3"/>
    <n v="146"/>
    <x v="282"/>
    <n v="0"/>
    <n v="276"/>
    <n v="74"/>
    <n v="5"/>
    <m/>
    <m/>
    <m/>
    <m/>
    <m/>
    <m/>
    <m/>
    <m/>
    <m/>
    <n v="355"/>
    <n v="0"/>
    <n v="0"/>
    <n v="0"/>
    <m/>
    <m/>
    <m/>
    <m/>
    <m/>
    <m/>
    <m/>
    <m/>
    <m/>
    <n v="0"/>
  </r>
  <r>
    <s v="REQUENA"/>
    <s v="PUINAHUA"/>
    <x v="3"/>
    <s v="SALUD LORETO"/>
    <x v="6"/>
    <s v="BRETAÑA"/>
    <s v="P.S. I-1"/>
    <n v="147"/>
    <x v="283"/>
    <n v="0"/>
    <n v="46"/>
    <n v="14"/>
    <n v="0"/>
    <m/>
    <m/>
    <m/>
    <m/>
    <m/>
    <m/>
    <m/>
    <m/>
    <m/>
    <n v="60"/>
    <n v="0"/>
    <n v="0"/>
    <n v="0"/>
    <m/>
    <m/>
    <m/>
    <m/>
    <m/>
    <m/>
    <m/>
    <m/>
    <m/>
    <n v="0"/>
  </r>
  <r>
    <s v="REQUENA"/>
    <s v="PUINAHUA"/>
    <x v="3"/>
    <s v="SALUD LORETO"/>
    <x v="6"/>
    <s v="BRETAÑA"/>
    <s v="P.S. I-1"/>
    <n v="149"/>
    <x v="284"/>
    <n v="0"/>
    <n v="116"/>
    <n v="0"/>
    <n v="0"/>
    <m/>
    <m/>
    <m/>
    <m/>
    <m/>
    <m/>
    <m/>
    <m/>
    <m/>
    <n v="116"/>
    <n v="0"/>
    <n v="0"/>
    <n v="0"/>
    <m/>
    <m/>
    <m/>
    <m/>
    <m/>
    <m/>
    <m/>
    <m/>
    <m/>
    <n v="0"/>
  </r>
  <r>
    <s v="REQUENA"/>
    <s v="PUINAHUA"/>
    <x v="3"/>
    <s v="SALUD LORETO"/>
    <x v="6"/>
    <s v="BRETAÑA"/>
    <s v="P.S. I-1"/>
    <n v="148"/>
    <x v="221"/>
    <n v="0"/>
    <n v="4"/>
    <n v="0"/>
    <n v="0"/>
    <m/>
    <m/>
    <m/>
    <m/>
    <m/>
    <m/>
    <m/>
    <m/>
    <m/>
    <n v="4"/>
    <n v="0"/>
    <n v="0"/>
    <n v="0"/>
    <m/>
    <m/>
    <m/>
    <m/>
    <m/>
    <m/>
    <m/>
    <m/>
    <m/>
    <n v="0"/>
  </r>
  <r>
    <s v="REQUENA"/>
    <s v="MAQUIA"/>
    <x v="3"/>
    <s v="SALUD LORETO"/>
    <x v="6"/>
    <s v="BRETAÑA"/>
    <s v="P.S. I-1"/>
    <n v="145"/>
    <x v="285"/>
    <n v="0"/>
    <n v="14"/>
    <n v="9"/>
    <n v="1"/>
    <m/>
    <m/>
    <m/>
    <m/>
    <m/>
    <m/>
    <m/>
    <m/>
    <m/>
    <n v="24"/>
    <n v="0"/>
    <n v="0"/>
    <n v="0"/>
    <m/>
    <m/>
    <m/>
    <m/>
    <m/>
    <m/>
    <m/>
    <m/>
    <m/>
    <n v="0"/>
  </r>
  <r>
    <s v="REQUENA"/>
    <s v="MAQUIA"/>
    <x v="3"/>
    <s v="SALUD LORETO"/>
    <x v="6"/>
    <s v="BRETAÑA"/>
    <s v="P.S. I-1"/>
    <n v="142"/>
    <x v="286"/>
    <n v="0"/>
    <n v="3"/>
    <n v="0"/>
    <n v="0"/>
    <m/>
    <m/>
    <m/>
    <m/>
    <m/>
    <m/>
    <m/>
    <m/>
    <m/>
    <n v="3"/>
    <n v="0"/>
    <n v="0"/>
    <n v="0"/>
    <m/>
    <m/>
    <m/>
    <m/>
    <m/>
    <m/>
    <m/>
    <m/>
    <m/>
    <n v="0"/>
  </r>
  <r>
    <s v="REQUENA"/>
    <s v="MAQUIA"/>
    <x v="3"/>
    <s v="SALUD LORETO"/>
    <x v="6"/>
    <s v="BRETAÑA"/>
    <s v="P.S. I-1"/>
    <n v="144"/>
    <x v="287"/>
    <n v="0"/>
    <n v="25"/>
    <n v="10"/>
    <n v="0"/>
    <m/>
    <m/>
    <m/>
    <m/>
    <m/>
    <m/>
    <m/>
    <m/>
    <m/>
    <n v="35"/>
    <n v="0"/>
    <n v="0"/>
    <n v="0"/>
    <m/>
    <m/>
    <m/>
    <m/>
    <m/>
    <m/>
    <m/>
    <m/>
    <m/>
    <n v="0"/>
  </r>
  <r>
    <s v="REQUENA"/>
    <s v="MAQUIA"/>
    <x v="3"/>
    <s v="SALUD LORETO"/>
    <x v="6"/>
    <s v="BRETAÑA"/>
    <s v="P.S. I-1"/>
    <n v="143"/>
    <x v="288"/>
    <n v="0"/>
    <n v="22"/>
    <n v="14"/>
    <n v="0"/>
    <m/>
    <m/>
    <m/>
    <m/>
    <m/>
    <m/>
    <m/>
    <m/>
    <m/>
    <n v="36"/>
    <n v="0"/>
    <n v="0"/>
    <n v="0"/>
    <m/>
    <m/>
    <m/>
    <m/>
    <m/>
    <m/>
    <m/>
    <m/>
    <m/>
    <n v="0"/>
  </r>
  <r>
    <s v="REQUENA"/>
    <s v="EMILIO SAN MARTIN"/>
    <x v="3"/>
    <s v="SALUD LORETO"/>
    <x v="6"/>
    <s v="SAN MARTIN CAPELO"/>
    <s v="C.S. I-3"/>
    <n v="135"/>
    <x v="28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EMILIO SAN MARTIN"/>
    <x v="3"/>
    <s v="SALUD LORETO"/>
    <x v="6"/>
    <s v="SAN MARTIN CAPELO"/>
    <s v="P.S. I-1"/>
    <n v="134"/>
    <x v="29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TAPICHE"/>
    <x v="3"/>
    <s v="SALUD LORETO"/>
    <x v="6"/>
    <s v="SAN MARTIN CAPELO"/>
    <s v="P.S. I-1"/>
    <n v="160"/>
    <x v="29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EMILIO SAN MARTIN"/>
    <x v="3"/>
    <s v="SALUD LORETO"/>
    <x v="6"/>
    <s v="SAN MARTIN CAPELO"/>
    <s v="P.S. I-1"/>
    <n v="28768"/>
    <x v="29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CAPELO"/>
    <x v="3"/>
    <s v="SALUD LORETO"/>
    <x v="6"/>
    <s v="SAN MARTIN CAPELO"/>
    <s v="C.S. I-3"/>
    <n v="132"/>
    <x v="29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REQUENA"/>
    <s v="CAPELO"/>
    <x v="3"/>
    <s v="SALUD LORETO"/>
    <x v="6"/>
    <s v="SAN MARTIN CAPELO"/>
    <s v="P.S. I-1"/>
    <n v="133"/>
    <x v="29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C.S. I-3"/>
    <n v="211"/>
    <x v="29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C.S. I-3 "/>
    <n v="7325"/>
    <x v="29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C.S. I-3 "/>
    <n v="27540"/>
    <x v="29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NO PERTENECE A NINGUNA MICRORED"/>
    <s v="SC-SMA"/>
    <n v="27342"/>
    <x v="29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27447"/>
    <x v="29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213"/>
    <x v="30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C.S. I-3"/>
    <n v="214"/>
    <x v="30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215"/>
    <x v="30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216"/>
    <x v="30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220"/>
    <x v="30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7131"/>
    <x v="30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7132"/>
    <x v="30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7412"/>
    <x v="30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11579"/>
    <x v="30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16827"/>
    <x v="30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17570"/>
    <x v="31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C.S. I-3"/>
    <n v="228"/>
    <x v="311"/>
    <n v="0"/>
    <n v="2"/>
    <n v="0"/>
    <n v="0"/>
    <m/>
    <m/>
    <m/>
    <m/>
    <m/>
    <m/>
    <m/>
    <m/>
    <m/>
    <n v="2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229"/>
    <x v="31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3 "/>
    <n v="7326"/>
    <x v="31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225"/>
    <x v="31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C.S. I-3 "/>
    <n v="222"/>
    <x v="31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223"/>
    <x v="31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221"/>
    <x v="31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9721"/>
    <x v="31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15311"/>
    <x v="31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BALSAPUERTO"/>
    <x v="6"/>
    <s v="YURIMAGUAS"/>
    <x v="7"/>
    <s v="YURIMAGUAS"/>
    <s v="P.S. I-2"/>
    <n v="303"/>
    <x v="32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BALSAPUERTO"/>
    <x v="6"/>
    <s v="YURIMAGUAS"/>
    <x v="7"/>
    <s v="YURIMAGUAS"/>
    <s v="P.S. I-1"/>
    <n v="10259"/>
    <x v="32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BALSAPUERTO"/>
    <x v="6"/>
    <s v="YURIMAGUAS"/>
    <x v="7"/>
    <s v="YURIMAGUAS"/>
    <s v="P.S. I-1"/>
    <n v="11689"/>
    <x v="32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BALSAPUERTO"/>
    <x v="6"/>
    <s v="YURIMAGUAS"/>
    <x v="7"/>
    <s v="BALSAPUERTO"/>
    <s v="P.S. I-1"/>
    <n v="31222"/>
    <x v="32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C.S. I-3"/>
    <n v="224"/>
    <x v="324"/>
    <n v="0"/>
    <n v="1"/>
    <n v="0"/>
    <n v="0"/>
    <m/>
    <m/>
    <m/>
    <m/>
    <m/>
    <m/>
    <m/>
    <m/>
    <m/>
    <n v="1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6691"/>
    <x v="32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219"/>
    <x v="32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217"/>
    <x v="32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218"/>
    <x v="32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C.S. I-4"/>
    <n v="212"/>
    <x v="329"/>
    <n v="0"/>
    <n v="0"/>
    <n v="15"/>
    <n v="0"/>
    <m/>
    <m/>
    <m/>
    <m/>
    <m/>
    <m/>
    <m/>
    <m/>
    <m/>
    <n v="15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C.S. I-3"/>
    <n v="232"/>
    <x v="33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231"/>
    <x v="33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230"/>
    <x v="33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234"/>
    <x v="33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227"/>
    <x v="33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226"/>
    <x v="33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9720"/>
    <x v="33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JEBEROS"/>
    <x v="6"/>
    <s v="YURIMAGUAS"/>
    <x v="7"/>
    <s v="JEBEROS"/>
    <s v="P.S. I-1"/>
    <n v="25338"/>
    <x v="337"/>
    <n v="0"/>
    <n v="3"/>
    <n v="2"/>
    <n v="0"/>
    <m/>
    <m/>
    <m/>
    <m/>
    <m/>
    <m/>
    <m/>
    <m/>
    <m/>
    <n v="5"/>
    <n v="0"/>
    <n v="1"/>
    <n v="0"/>
    <m/>
    <m/>
    <m/>
    <m/>
    <m/>
    <m/>
    <m/>
    <m/>
    <m/>
    <n v="1"/>
  </r>
  <r>
    <s v="ALTO AMAZONAS"/>
    <s v="YURIMAGUAS"/>
    <x v="6"/>
    <s v="YURIMAGUAS"/>
    <x v="7"/>
    <s v="YURIMAGUAS"/>
    <s v="P.S. I-1"/>
    <n v="25393"/>
    <x v="33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7458"/>
    <x v="33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26168"/>
    <x v="34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31672"/>
    <x v="34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26697"/>
    <x v="34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1"/>
    <n v="26167"/>
    <x v="34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YURIMAGUAS"/>
    <s v="P.S. I-2"/>
    <n v="28374"/>
    <x v="34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NO PERTENECE A NINGUNA MICRORED"/>
    <s v="SC-SMA"/>
    <n v="31157"/>
    <x v="34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TENIENTE CESAR LOPEZ ROJAS"/>
    <x v="6"/>
    <s v="YURIMAGUAS"/>
    <x v="7"/>
    <s v="TENIENTE CESAR LOPEZ ROJAS"/>
    <s v="C.S. I-3"/>
    <n v="209"/>
    <x v="34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208"/>
    <x v="34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206"/>
    <x v="34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207"/>
    <x v="34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299"/>
    <x v="35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300"/>
    <x v="35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25340"/>
    <x v="35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301"/>
    <x v="35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TENIENTE CESAR LOPEZ ROJAS"/>
    <x v="6"/>
    <s v="YURIMAGUAS"/>
    <x v="7"/>
    <s v="TENIENTE CESAR LOPEZ ROJAS"/>
    <s v="P.S. I-1"/>
    <n v="6992"/>
    <x v="35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BALSAPUERTO"/>
    <x v="6"/>
    <s v="YURIMAGUAS"/>
    <x v="7"/>
    <s v="BALSAPUERTO"/>
    <s v="C.S. I-4"/>
    <n v="187"/>
    <x v="35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BALSAPUERTO"/>
    <x v="6"/>
    <s v="YURIMAGUAS"/>
    <x v="7"/>
    <s v="BALSAPUERTO"/>
    <s v="P.S. I-1"/>
    <n v="9723"/>
    <x v="35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BALSAPUERTO"/>
    <x v="6"/>
    <s v="YURIMAGUAS"/>
    <x v="7"/>
    <s v="BALSAPUERTO"/>
    <s v="C.S. I-3"/>
    <n v="186"/>
    <x v="357"/>
    <n v="0"/>
    <n v="79"/>
    <n v="93"/>
    <n v="0"/>
    <m/>
    <m/>
    <m/>
    <m/>
    <m/>
    <m/>
    <m/>
    <m/>
    <m/>
    <n v="172"/>
    <n v="0"/>
    <n v="0"/>
    <n v="0"/>
    <m/>
    <m/>
    <m/>
    <m/>
    <m/>
    <m/>
    <m/>
    <m/>
    <m/>
    <n v="0"/>
  </r>
  <r>
    <s v="ALTO AMAZONAS"/>
    <s v="BALSAPUERTO"/>
    <x v="6"/>
    <s v="YURIMAGUAS"/>
    <x v="7"/>
    <s v="BALSAPUERTO"/>
    <s v="P.S. I-1"/>
    <n v="11687"/>
    <x v="358"/>
    <n v="0"/>
    <n v="18"/>
    <n v="0"/>
    <n v="0"/>
    <m/>
    <m/>
    <m/>
    <m/>
    <m/>
    <m/>
    <m/>
    <m/>
    <m/>
    <n v="18"/>
    <n v="0"/>
    <n v="0"/>
    <n v="0"/>
    <m/>
    <m/>
    <m/>
    <m/>
    <m/>
    <m/>
    <m/>
    <m/>
    <m/>
    <n v="0"/>
  </r>
  <r>
    <s v="ALTO AMAZONAS"/>
    <s v="BALSAPUERTO"/>
    <x v="6"/>
    <s v="YURIMAGUAS"/>
    <x v="7"/>
    <s v="BALSAPUERTO"/>
    <s v="P.S. I-1"/>
    <n v="188"/>
    <x v="35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BALSAPUERTO"/>
    <x v="6"/>
    <s v="YURIMAGUAS"/>
    <x v="7"/>
    <s v="BALSAPUERTO"/>
    <s v="P.S. I-1"/>
    <n v="189"/>
    <x v="360"/>
    <n v="0"/>
    <n v="16"/>
    <n v="0"/>
    <n v="0"/>
    <m/>
    <m/>
    <m/>
    <m/>
    <m/>
    <m/>
    <m/>
    <m/>
    <m/>
    <n v="16"/>
    <n v="0"/>
    <n v="0"/>
    <n v="0"/>
    <m/>
    <m/>
    <m/>
    <m/>
    <m/>
    <m/>
    <m/>
    <m/>
    <m/>
    <n v="0"/>
  </r>
  <r>
    <s v="ALTO AMAZONAS"/>
    <s v="BALSAPUERTO"/>
    <x v="6"/>
    <s v="YURIMAGUAS"/>
    <x v="7"/>
    <s v="BALSAPUERTO"/>
    <s v="P.S. I-1"/>
    <n v="302"/>
    <x v="36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BALSAPUERTO"/>
    <x v="6"/>
    <s v="YURIMAGUAS"/>
    <x v="7"/>
    <s v="BALSAPUERTO"/>
    <s v="P.S. I-1"/>
    <n v="304"/>
    <x v="362"/>
    <n v="0"/>
    <n v="5"/>
    <n v="6"/>
    <n v="0"/>
    <m/>
    <m/>
    <m/>
    <m/>
    <m/>
    <m/>
    <m/>
    <m/>
    <m/>
    <n v="11"/>
    <n v="0"/>
    <n v="0"/>
    <n v="0"/>
    <m/>
    <m/>
    <m/>
    <m/>
    <m/>
    <m/>
    <m/>
    <m/>
    <m/>
    <n v="0"/>
  </r>
  <r>
    <s v="ALTO AMAZONAS"/>
    <s v="BALSAPUERTO"/>
    <x v="6"/>
    <s v="YURIMAGUAS"/>
    <x v="7"/>
    <s v="BALSAPUERTO"/>
    <s v="P.S. I-1"/>
    <n v="190"/>
    <x v="36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BALSAPUERTO"/>
    <x v="6"/>
    <s v="YURIMAGUAS"/>
    <x v="7"/>
    <s v="BALSAPUERTO"/>
    <s v="P.S. I-1"/>
    <n v="7413"/>
    <x v="364"/>
    <n v="0"/>
    <n v="0"/>
    <n v="18"/>
    <n v="0"/>
    <m/>
    <m/>
    <m/>
    <m/>
    <m/>
    <m/>
    <m/>
    <m/>
    <m/>
    <n v="18"/>
    <n v="0"/>
    <n v="0"/>
    <n v="0"/>
    <m/>
    <m/>
    <m/>
    <m/>
    <m/>
    <m/>
    <m/>
    <m/>
    <m/>
    <n v="0"/>
  </r>
  <r>
    <s v="ALTO AMAZONAS"/>
    <s v="BALSAPUERTO"/>
    <x v="6"/>
    <s v="YURIMAGUAS"/>
    <x v="7"/>
    <s v="BALSAPUERTO"/>
    <s v="P.S. I-1"/>
    <n v="7462"/>
    <x v="36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BALSAPUERTO"/>
    <x v="6"/>
    <s v="YURIMAGUAS"/>
    <x v="7"/>
    <s v="BALSAPUERTO"/>
    <s v="P.S. I-1"/>
    <n v="9729"/>
    <x v="366"/>
    <n v="0"/>
    <n v="1"/>
    <n v="0"/>
    <n v="0"/>
    <m/>
    <m/>
    <m/>
    <m/>
    <m/>
    <m/>
    <m/>
    <m/>
    <m/>
    <n v="1"/>
    <n v="0"/>
    <n v="0"/>
    <n v="0"/>
    <m/>
    <m/>
    <m/>
    <m/>
    <m/>
    <m/>
    <m/>
    <m/>
    <m/>
    <n v="0"/>
  </r>
  <r>
    <s v="ALTO AMAZONAS"/>
    <s v="BALSAPUERTO"/>
    <x v="6"/>
    <s v="YURIMAGUAS"/>
    <x v="7"/>
    <s v="BALSAPUERTO"/>
    <s v="P.S. I-1"/>
    <n v="17571"/>
    <x v="367"/>
    <n v="0"/>
    <n v="19"/>
    <n v="30"/>
    <n v="0"/>
    <m/>
    <m/>
    <m/>
    <m/>
    <m/>
    <m/>
    <m/>
    <m/>
    <m/>
    <n v="49"/>
    <n v="0"/>
    <n v="0"/>
    <n v="0"/>
    <m/>
    <m/>
    <m/>
    <m/>
    <m/>
    <m/>
    <m/>
    <m/>
    <m/>
    <n v="0"/>
  </r>
  <r>
    <s v="ALTO AMAZONAS"/>
    <s v="BALSAPUERTO"/>
    <x v="6"/>
    <s v="YURIMAGUAS"/>
    <x v="7"/>
    <s v="BALSAPUERTO"/>
    <s v="P.S. I-1"/>
    <n v="17572"/>
    <x v="368"/>
    <n v="0"/>
    <n v="22"/>
    <n v="0"/>
    <n v="0"/>
    <m/>
    <m/>
    <m/>
    <m/>
    <m/>
    <m/>
    <m/>
    <m/>
    <m/>
    <n v="22"/>
    <n v="0"/>
    <n v="0"/>
    <n v="0"/>
    <m/>
    <m/>
    <m/>
    <m/>
    <m/>
    <m/>
    <m/>
    <m/>
    <m/>
    <n v="0"/>
  </r>
  <r>
    <s v="ALTO AMAZONAS"/>
    <s v="BALSAPUERTO"/>
    <x v="6"/>
    <s v="YURIMAGUAS"/>
    <x v="7"/>
    <s v="BALSAPUERTO"/>
    <s v="P.S. I-1"/>
    <n v="17569"/>
    <x v="369"/>
    <n v="0"/>
    <n v="50"/>
    <n v="0"/>
    <n v="0"/>
    <m/>
    <m/>
    <m/>
    <m/>
    <m/>
    <m/>
    <m/>
    <m/>
    <m/>
    <n v="50"/>
    <n v="0"/>
    <n v="0"/>
    <n v="0"/>
    <m/>
    <m/>
    <m/>
    <m/>
    <m/>
    <m/>
    <m/>
    <m/>
    <m/>
    <n v="0"/>
  </r>
  <r>
    <s v="ALTO AMAZONAS"/>
    <s v="SANTA CRUZ"/>
    <x v="6"/>
    <s v="YURIMAGUAS"/>
    <x v="7"/>
    <s v="SANTA CRUZ"/>
    <s v="C.S. I-3 "/>
    <n v="202"/>
    <x v="37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SANTA CRUZ"/>
    <x v="6"/>
    <s v="YURIMAGUAS"/>
    <x v="7"/>
    <s v="SANTA CRUZ"/>
    <s v="P.S. I-1"/>
    <n v="27451"/>
    <x v="37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SANTA CRUZ"/>
    <x v="6"/>
    <s v="YURIMAGUAS"/>
    <x v="7"/>
    <s v="SANTA CRUZ"/>
    <s v="P.S. I-1"/>
    <n v="205"/>
    <x v="37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SANTA CRUZ"/>
    <x v="6"/>
    <s v="YURIMAGUAS"/>
    <x v="7"/>
    <s v="SANTA CRUZ"/>
    <s v="P.S. I-1"/>
    <n v="204"/>
    <x v="37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SANTA CRUZ"/>
    <x v="6"/>
    <s v="YURIMAGUAS"/>
    <x v="7"/>
    <s v="SANTA CRUZ"/>
    <s v="P.S. I-1"/>
    <n v="6695"/>
    <x v="37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SANTA CRUZ"/>
    <x v="6"/>
    <s v="YURIMAGUAS"/>
    <x v="7"/>
    <s v="SANTA CRUZ"/>
    <s v="P.S. I-2 "/>
    <n v="15657"/>
    <x v="37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SANTA CRUZ"/>
    <x v="6"/>
    <s v="YURIMAGUAS"/>
    <x v="7"/>
    <s v="SANTA CRUZ"/>
    <s v="P.S. I-1"/>
    <n v="15854"/>
    <x v="37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SANTA CRUZ"/>
    <x v="6"/>
    <s v="YURIMAGUAS"/>
    <x v="7"/>
    <s v="SANTA CRUZ"/>
    <s v="P.S. I-1"/>
    <n v="17685"/>
    <x v="37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SANTA CRUZ"/>
    <x v="6"/>
    <s v="YURIMAGUAS"/>
    <x v="7"/>
    <s v="SANTA CRUZ"/>
    <s v="P.S. I-1"/>
    <n v="31671"/>
    <x v="37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SANTA CRUZ"/>
    <x v="6"/>
    <s v="YURIMAGUAS"/>
    <x v="7"/>
    <s v="SANTA CRUZ"/>
    <s v="P.S. I-1"/>
    <n v="31239"/>
    <x v="37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LAGUNAS"/>
    <x v="6"/>
    <s v="YURIMAGUAS"/>
    <x v="7"/>
    <s v="LAGUNAS"/>
    <s v="C.S. I-4"/>
    <n v="193"/>
    <x v="380"/>
    <n v="0"/>
    <n v="0"/>
    <n v="136"/>
    <n v="0"/>
    <m/>
    <m/>
    <m/>
    <m/>
    <m/>
    <m/>
    <m/>
    <m/>
    <m/>
    <n v="136"/>
    <n v="0"/>
    <n v="0"/>
    <n v="0"/>
    <m/>
    <m/>
    <m/>
    <m/>
    <m/>
    <m/>
    <m/>
    <m/>
    <m/>
    <n v="0"/>
  </r>
  <r>
    <s v="ALTO AMAZONAS"/>
    <s v="LAGUNAS"/>
    <x v="6"/>
    <s v="YURIMAGUAS"/>
    <x v="7"/>
    <s v="LAGUNAS"/>
    <s v="P.S. I-1"/>
    <n v="194"/>
    <x v="38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LAGUNAS"/>
    <x v="6"/>
    <s v="YURIMAGUAS"/>
    <x v="7"/>
    <s v="LAGUNAS"/>
    <s v="P.S. I-1"/>
    <n v="196"/>
    <x v="38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LAGUNAS"/>
    <x v="6"/>
    <s v="YURIMAGUAS"/>
    <x v="7"/>
    <s v="LAGUNAS"/>
    <s v="P.S. I-1"/>
    <n v="197"/>
    <x v="383"/>
    <n v="0"/>
    <n v="0"/>
    <n v="23"/>
    <n v="0"/>
    <m/>
    <m/>
    <m/>
    <m/>
    <m/>
    <m/>
    <m/>
    <m/>
    <m/>
    <n v="23"/>
    <n v="0"/>
    <n v="0"/>
    <n v="0"/>
    <m/>
    <m/>
    <m/>
    <m/>
    <m/>
    <m/>
    <m/>
    <m/>
    <m/>
    <n v="0"/>
  </r>
  <r>
    <s v="ALTO AMAZONAS"/>
    <s v="LAGUNAS"/>
    <x v="6"/>
    <s v="YURIMAGUAS"/>
    <x v="7"/>
    <s v="LAGUNAS"/>
    <s v="P.S. I-1"/>
    <n v="199"/>
    <x v="38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LAGUNAS"/>
    <x v="6"/>
    <s v="YURIMAGUAS"/>
    <x v="7"/>
    <s v="LAGUNAS"/>
    <s v="P.S. I-1"/>
    <n v="200"/>
    <x v="38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LAGUNAS"/>
    <x v="6"/>
    <s v="YURIMAGUAS"/>
    <x v="7"/>
    <s v="LAGUNAS"/>
    <s v="P.S. I-1"/>
    <n v="201"/>
    <x v="386"/>
    <n v="0"/>
    <n v="34"/>
    <n v="9"/>
    <n v="4"/>
    <m/>
    <m/>
    <m/>
    <m/>
    <m/>
    <m/>
    <m/>
    <m/>
    <m/>
    <n v="47"/>
    <n v="0"/>
    <n v="0"/>
    <n v="0"/>
    <m/>
    <m/>
    <m/>
    <m/>
    <m/>
    <m/>
    <m/>
    <m/>
    <m/>
    <n v="0"/>
  </r>
  <r>
    <s v="ALTO AMAZONAS"/>
    <s v="LAGUNAS"/>
    <x v="6"/>
    <s v="YURIMAGUAS"/>
    <x v="7"/>
    <s v="LAGUNAS"/>
    <s v="P.S. I-1"/>
    <n v="195"/>
    <x v="38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LAGUNAS"/>
    <x v="6"/>
    <s v="YURIMAGUAS"/>
    <x v="7"/>
    <s v="LAGUNAS"/>
    <s v="P.S. I-1"/>
    <n v="16641"/>
    <x v="38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LAGUNAS"/>
    <x v="6"/>
    <s v="YURIMAGUAS"/>
    <x v="7"/>
    <s v="LAGUNAS"/>
    <s v="P.S. I-1"/>
    <n v="16651"/>
    <x v="38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LAGUNAS"/>
    <x v="6"/>
    <s v="YURIMAGUAS"/>
    <x v="7"/>
    <s v="LAGUNAS"/>
    <s v="P.S. I-1"/>
    <n v="25346"/>
    <x v="39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JEBEROS"/>
    <x v="6"/>
    <s v="YURIMAGUAS"/>
    <x v="7"/>
    <s v="JEBEROS"/>
    <s v="C.S. I-3 "/>
    <n v="191"/>
    <x v="391"/>
    <n v="0"/>
    <n v="10"/>
    <n v="0"/>
    <n v="3"/>
    <m/>
    <m/>
    <m/>
    <m/>
    <m/>
    <m/>
    <m/>
    <m/>
    <m/>
    <n v="13"/>
    <n v="1"/>
    <n v="1"/>
    <n v="0"/>
    <m/>
    <m/>
    <m/>
    <m/>
    <m/>
    <m/>
    <m/>
    <m/>
    <m/>
    <n v="2"/>
  </r>
  <r>
    <s v="ALTO AMAZONAS"/>
    <s v="JEBEROS"/>
    <x v="6"/>
    <s v="YURIMAGUAS"/>
    <x v="7"/>
    <s v="JEBEROS"/>
    <s v="P.S. I-1"/>
    <n v="192"/>
    <x v="392"/>
    <n v="0"/>
    <n v="15"/>
    <n v="1"/>
    <n v="0"/>
    <m/>
    <m/>
    <m/>
    <m/>
    <m/>
    <m/>
    <m/>
    <m/>
    <m/>
    <n v="16"/>
    <n v="1"/>
    <n v="1"/>
    <n v="0"/>
    <m/>
    <m/>
    <m/>
    <m/>
    <m/>
    <m/>
    <m/>
    <m/>
    <m/>
    <n v="2"/>
  </r>
  <r>
    <s v="ALTO AMAZONAS"/>
    <s v="JEBEROS"/>
    <x v="6"/>
    <s v="YURIMAGUAS"/>
    <x v="7"/>
    <s v="JEBEROS"/>
    <s v="P.S. I-1"/>
    <n v="16653"/>
    <x v="393"/>
    <n v="0"/>
    <n v="1"/>
    <n v="0"/>
    <n v="0"/>
    <m/>
    <m/>
    <m/>
    <m/>
    <m/>
    <m/>
    <m/>
    <m/>
    <m/>
    <n v="1"/>
    <n v="1"/>
    <n v="0"/>
    <n v="0"/>
    <m/>
    <m/>
    <m/>
    <m/>
    <m/>
    <m/>
    <m/>
    <m/>
    <m/>
    <n v="1"/>
  </r>
  <r>
    <s v="ALTO AMAZONAS"/>
    <s v="JEBEROS"/>
    <x v="6"/>
    <s v="YURIMAGUAS"/>
    <x v="7"/>
    <s v="JEBEROS"/>
    <s v="P.S. I-1"/>
    <n v="26774"/>
    <x v="394"/>
    <n v="0"/>
    <n v="0"/>
    <n v="2"/>
    <n v="0"/>
    <m/>
    <m/>
    <m/>
    <m/>
    <m/>
    <m/>
    <m/>
    <m/>
    <m/>
    <n v="2"/>
    <n v="1"/>
    <n v="1"/>
    <n v="0"/>
    <m/>
    <m/>
    <m/>
    <m/>
    <m/>
    <m/>
    <m/>
    <m/>
    <m/>
    <n v="2"/>
  </r>
  <r>
    <s v="ALTO AMAZONAS"/>
    <s v="JEBEROS"/>
    <x v="6"/>
    <s v="YURIMAGUAS"/>
    <x v="7"/>
    <s v="JEBEROS"/>
    <s v="P.S. I-1"/>
    <n v="25343"/>
    <x v="395"/>
    <n v="0"/>
    <n v="6"/>
    <n v="11"/>
    <n v="0"/>
    <m/>
    <m/>
    <m/>
    <m/>
    <m/>
    <m/>
    <m/>
    <m/>
    <m/>
    <n v="17"/>
    <n v="1"/>
    <n v="7"/>
    <n v="0"/>
    <m/>
    <m/>
    <m/>
    <m/>
    <m/>
    <m/>
    <m/>
    <m/>
    <m/>
    <n v="8"/>
  </r>
  <r>
    <s v="DATEM DEL MARAÑON"/>
    <s v="MANSERICHE"/>
    <x v="7"/>
    <s v="DATEM DEL MARAÑON"/>
    <x v="8"/>
    <s v="MANSERICHE"/>
    <s v="C.S. I-3 "/>
    <n v="246"/>
    <x v="39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ANSERICHE"/>
    <x v="7"/>
    <s v="DATEM DEL MARAÑON"/>
    <x v="8"/>
    <s v="MANSERICHE"/>
    <s v="P.S. I-1"/>
    <n v="247"/>
    <x v="39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ANSERICHE"/>
    <x v="7"/>
    <s v="DATEM DEL MARAÑON"/>
    <x v="8"/>
    <s v="MANSERICHE"/>
    <s v="P.S. I-1"/>
    <n v="248"/>
    <x v="39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ANSERICHE"/>
    <x v="7"/>
    <s v="DATEM DEL MARAÑON"/>
    <x v="8"/>
    <s v="MANSERICHE"/>
    <s v="P.S. I-2 "/>
    <n v="249"/>
    <x v="39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ANSERICHE"/>
    <x v="7"/>
    <s v="DATEM DEL MARAÑON"/>
    <x v="8"/>
    <s v="MANSERICHE"/>
    <s v="P.S. I-2 "/>
    <n v="250"/>
    <x v="40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ANSERICHE"/>
    <x v="7"/>
    <s v="DATEM DEL MARAÑON"/>
    <x v="8"/>
    <s v="MANSERICHE"/>
    <s v="P.S. I-1"/>
    <n v="305"/>
    <x v="40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ANSERICHE"/>
    <x v="7"/>
    <s v="DATEM DEL MARAÑON"/>
    <x v="8"/>
    <s v="MANSERICHE"/>
    <s v="P.S. I-1"/>
    <n v="6688"/>
    <x v="40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ANSERICHE"/>
    <x v="7"/>
    <s v="DATEM DEL MARAÑON"/>
    <x v="8"/>
    <s v="MANSERICHE"/>
    <s v="P.S. I-1"/>
    <n v="6730"/>
    <x v="40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ANSERICHE"/>
    <x v="7"/>
    <s v="DATEM DEL MARAÑON"/>
    <x v="8"/>
    <s v="MANSERICHE"/>
    <s v="C.S. I-3 "/>
    <n v="6731"/>
    <x v="40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ANSERICHE"/>
    <x v="7"/>
    <s v="DATEM DEL MARAÑON"/>
    <x v="8"/>
    <s v="MANSERICHE"/>
    <s v="P.S. I-1"/>
    <n v="26740"/>
    <x v="40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ANSERICHE"/>
    <x v="7"/>
    <s v="DATEM DEL MARAÑON"/>
    <x v="8"/>
    <s v="MANSERICHE"/>
    <s v="P.S. I-1"/>
    <n v="26741"/>
    <x v="40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ANSERICHE"/>
    <x v="7"/>
    <s v="DATEM DEL MARAÑON"/>
    <x v="8"/>
    <s v="MANSERICHE"/>
    <s v="P.S. I-2 "/>
    <n v="25127"/>
    <x v="40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ANSERICHE"/>
    <x v="7"/>
    <s v="DATEM DEL MARAÑON"/>
    <x v="8"/>
    <s v="MANSERICHE"/>
    <s v="P.S. I-1"/>
    <n v="26287"/>
    <x v="40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BARRANCA"/>
    <x v="7"/>
    <s v="DATEM DEL MARAÑON"/>
    <x v="8"/>
    <s v="BARRANCA"/>
    <s v="C.S. I-4 "/>
    <n v="235"/>
    <x v="40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BARRANCA"/>
    <x v="7"/>
    <s v="DATEM DEL MARAÑON"/>
    <x v="8"/>
    <s v="BARRANCA"/>
    <s v="C.S. I-3 "/>
    <n v="27082"/>
    <x v="41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BARRANCA"/>
    <x v="7"/>
    <s v="DATEM DEL MARAÑON"/>
    <x v="8"/>
    <s v="BARRANCA"/>
    <s v="P.S. I-1"/>
    <n v="236"/>
    <x v="41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BARRANCA"/>
    <x v="7"/>
    <s v="DATEM DEL MARAÑON"/>
    <x v="8"/>
    <s v="BARRANCA"/>
    <s v="P.S. I-1"/>
    <n v="237"/>
    <x v="41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BARRANCA"/>
    <x v="7"/>
    <s v="DATEM DEL MARAÑON"/>
    <x v="8"/>
    <s v="BARRANCA"/>
    <s v="P.S. I-1"/>
    <n v="238"/>
    <x v="41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BARRANCA"/>
    <x v="7"/>
    <s v="DATEM DEL MARAÑON"/>
    <x v="8"/>
    <s v="BARRANCA"/>
    <s v="P.S. I-1"/>
    <n v="239"/>
    <x v="41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BARRANCA"/>
    <x v="7"/>
    <s v="DATEM DEL MARAÑON"/>
    <x v="8"/>
    <s v="BARRANCA"/>
    <s v="P.S. I-1"/>
    <n v="6687"/>
    <x v="41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BARRANCA"/>
    <x v="7"/>
    <s v="DATEM DEL MARAÑON"/>
    <x v="8"/>
    <s v="BARRANCA"/>
    <s v="P.S. I-1"/>
    <n v="6765"/>
    <x v="41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CAHUAPANAS"/>
    <x v="7"/>
    <s v="DATEM DEL MARAÑON"/>
    <x v="8"/>
    <s v="BARRANCA"/>
    <s v="P.S. I-1"/>
    <n v="245"/>
    <x v="41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LAGUNAS"/>
    <x v="7"/>
    <s v="DATEM DEL MARAÑON"/>
    <x v="8"/>
    <s v="BARRANCA"/>
    <s v="P.S. I-1"/>
    <n v="198"/>
    <x v="41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JEBEROS"/>
    <x v="7"/>
    <s v="DATEM DEL MARAÑON"/>
    <x v="8"/>
    <s v="BARRANCA"/>
    <s v="P.S. I-1"/>
    <n v="6729"/>
    <x v="41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CAHUAPANAS"/>
    <x v="7"/>
    <s v="DATEM DEL MARAÑON"/>
    <x v="8"/>
    <s v="CAHUAPANAS"/>
    <s v="P.S. I-2 "/>
    <n v="240"/>
    <x v="42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CAHUAPANAS"/>
    <x v="7"/>
    <s v="DATEM DEL MARAÑON"/>
    <x v="8"/>
    <s v="CAHUAPANAS"/>
    <s v="P.S. I-1"/>
    <n v="244"/>
    <x v="42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CAHUAPANAS"/>
    <x v="7"/>
    <s v="DATEM DEL MARAÑON"/>
    <x v="8"/>
    <s v="CAHUAPANAS"/>
    <s v="P.S. I-1"/>
    <n v="241"/>
    <x v="42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CAHUAPANAS"/>
    <x v="7"/>
    <s v="DATEM DEL MARAÑON"/>
    <x v="8"/>
    <s v="CAHUAPANAS"/>
    <s v="P.S. I-1"/>
    <n v="242"/>
    <x v="42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CAHUAPANAS"/>
    <x v="7"/>
    <s v="DATEM DEL MARAÑON"/>
    <x v="8"/>
    <s v="CAHUAPANAS"/>
    <s v="P.S. I-1"/>
    <n v="243"/>
    <x v="42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CAHUAPANAS"/>
    <x v="7"/>
    <s v="DATEM DEL MARAÑON"/>
    <x v="8"/>
    <s v="CAHUAPANAS"/>
    <s v="P.S. I-1"/>
    <n v="6847"/>
    <x v="42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PASTAZA"/>
    <x v="7"/>
    <s v="DATEM DEL MARAÑON"/>
    <x v="8"/>
    <s v="PASTAZA"/>
    <s v="C.S. I-3 "/>
    <n v="268"/>
    <x v="42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PASTAZA"/>
    <x v="7"/>
    <s v="DATEM DEL MARAÑON"/>
    <x v="8"/>
    <s v="PASTAZA"/>
    <s v="P.S. I-1"/>
    <n v="11690"/>
    <x v="42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PASTAZA"/>
    <x v="7"/>
    <s v="DATEM DEL MARAÑON"/>
    <x v="8"/>
    <s v="PASTAZA"/>
    <s v="P.S. I-2"/>
    <n v="262"/>
    <x v="42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PASTAZA"/>
    <x v="7"/>
    <s v="DATEM DEL MARAÑON"/>
    <x v="8"/>
    <s v="PASTAZA"/>
    <s v="P.S. I-1"/>
    <n v="266"/>
    <x v="42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PASTAZA"/>
    <x v="7"/>
    <s v="DATEM DEL MARAÑON"/>
    <x v="8"/>
    <s v="PASTAZA"/>
    <s v="P.S. I-2"/>
    <n v="267"/>
    <x v="43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PASTAZA"/>
    <x v="7"/>
    <s v="DATEM DEL MARAÑON"/>
    <x v="8"/>
    <s v="PASTAZA"/>
    <s v="P.S. I-1"/>
    <n v="6740"/>
    <x v="43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PASTAZA"/>
    <x v="7"/>
    <s v="DATEM DEL MARAÑON"/>
    <x v="8"/>
    <s v="PASTAZA"/>
    <s v="P.S. I-1"/>
    <n v="269"/>
    <x v="43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PASTAZA"/>
    <x v="7"/>
    <s v="DATEM DEL MARAÑON"/>
    <x v="8"/>
    <s v="PASTAZA"/>
    <s v="P.S. I-1"/>
    <n v="15140"/>
    <x v="43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PASTAZA"/>
    <x v="7"/>
    <s v="DATEM DEL MARAÑON"/>
    <x v="8"/>
    <s v="PASTAZA"/>
    <s v="P.S. I-2"/>
    <n v="261"/>
    <x v="43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PASTAZA"/>
    <x v="7"/>
    <s v="DATEM DEL MARAÑON"/>
    <x v="8"/>
    <s v="PASTAZA"/>
    <s v="P.S. I-1"/>
    <n v="29014"/>
    <x v="43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PASTAZA"/>
    <x v="7"/>
    <s v="DATEM DEL MARAÑON"/>
    <x v="8"/>
    <s v="PASTAZA"/>
    <s v="P.S. I-1"/>
    <n v="29013"/>
    <x v="43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PASTAZA"/>
    <x v="7"/>
    <s v="DATEM DEL MARAÑON"/>
    <x v="8"/>
    <s v="PASTAZA"/>
    <s v="P.S. I-1"/>
    <n v="29012"/>
    <x v="43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ANDOAS"/>
    <x v="7"/>
    <s v="DATEM DEL MARAÑON"/>
    <x v="8"/>
    <s v="ANDOAS"/>
    <s v="P.S. I-2"/>
    <n v="260"/>
    <x v="43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ANDOAS"/>
    <x v="7"/>
    <s v="DATEM DEL MARAÑON"/>
    <x v="8"/>
    <s v="ANDOAS"/>
    <s v="P.S. I-1"/>
    <n v="307"/>
    <x v="43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ANDOAS"/>
    <x v="7"/>
    <s v="DATEM DEL MARAÑON"/>
    <x v="8"/>
    <s v="ANDOAS"/>
    <s v="P.S. I-1"/>
    <n v="265"/>
    <x v="44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ANDOAS"/>
    <x v="7"/>
    <s v="DATEM DEL MARAÑON"/>
    <x v="8"/>
    <s v="ANDOAS"/>
    <s v="C.S. I-4"/>
    <n v="258"/>
    <x v="441"/>
    <n v="0"/>
    <n v="0"/>
    <n v="4"/>
    <n v="0"/>
    <m/>
    <m/>
    <m/>
    <m/>
    <m/>
    <m/>
    <m/>
    <m/>
    <m/>
    <n v="4"/>
    <n v="0"/>
    <n v="0"/>
    <n v="0"/>
    <m/>
    <m/>
    <m/>
    <m/>
    <m/>
    <m/>
    <m/>
    <m/>
    <m/>
    <n v="0"/>
  </r>
  <r>
    <s v="DATEM DEL MARAÑON"/>
    <s v="ANDOAS"/>
    <x v="7"/>
    <s v="DATEM DEL MARAÑON"/>
    <x v="8"/>
    <s v="ANDOAS"/>
    <s v="P.S. I-1"/>
    <n v="259"/>
    <x v="44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ANDOAS"/>
    <x v="7"/>
    <s v="DATEM DEL MARAÑON"/>
    <x v="8"/>
    <s v="ANDOAS"/>
    <s v="P.S. I-1"/>
    <n v="30205"/>
    <x v="44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ANDOAS"/>
    <x v="7"/>
    <s v="DATEM DEL MARAÑON"/>
    <x v="8"/>
    <s v="ANDOAS"/>
    <s v="P.S. I-1"/>
    <n v="263"/>
    <x v="44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ANDOAS"/>
    <x v="7"/>
    <s v="DATEM DEL MARAÑON"/>
    <x v="8"/>
    <s v="ANDOAS"/>
    <s v="P.S. I-2 "/>
    <n v="264"/>
    <x v="44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ANDOAS"/>
    <x v="7"/>
    <s v="DATEM DEL MARAÑON"/>
    <x v="8"/>
    <s v="ANDOAS"/>
    <s v="P.S. I-1"/>
    <n v="30509"/>
    <x v="44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ORONA"/>
    <x v="7"/>
    <s v="DATEM DEL MARAÑON"/>
    <x v="8"/>
    <s v="MORONA"/>
    <s v="P.S. I-2 "/>
    <n v="251"/>
    <x v="44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ORONA"/>
    <x v="7"/>
    <s v="DATEM DEL MARAÑON"/>
    <x v="8"/>
    <s v="MORONA"/>
    <s v="P.S. I-1"/>
    <n v="252"/>
    <x v="44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ORONA"/>
    <x v="7"/>
    <s v="DATEM DEL MARAÑON"/>
    <x v="8"/>
    <s v="MORONA"/>
    <s v="P.S. I-1"/>
    <n v="253"/>
    <x v="44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ORONA"/>
    <x v="7"/>
    <s v="DATEM DEL MARAÑON"/>
    <x v="8"/>
    <s v="MORONA"/>
    <s v="P.S. I-1"/>
    <n v="254"/>
    <x v="45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ORONA"/>
    <x v="7"/>
    <s v="DATEM DEL MARAÑON"/>
    <x v="8"/>
    <s v="MORONA"/>
    <s v="P.S. I-1"/>
    <n v="255"/>
    <x v="45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ORONA"/>
    <x v="7"/>
    <s v="DATEM DEL MARAÑON"/>
    <x v="8"/>
    <s v="MORONA"/>
    <s v="P.S. I-1"/>
    <n v="256"/>
    <x v="45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ORONA"/>
    <x v="7"/>
    <s v="DATEM DEL MARAÑON"/>
    <x v="8"/>
    <s v="MORONA"/>
    <s v="P.S. I-1"/>
    <n v="257"/>
    <x v="45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ORONA"/>
    <x v="7"/>
    <s v="DATEM DEL MARAÑON"/>
    <x v="8"/>
    <s v="MORONA"/>
    <s v="P.S. I-1"/>
    <n v="11691"/>
    <x v="45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ORONA"/>
    <x v="7"/>
    <s v="DATEM DEL MARAÑON"/>
    <x v="8"/>
    <s v="MORONA"/>
    <s v="P.S. I-1"/>
    <n v="6826"/>
    <x v="45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ORONA"/>
    <x v="7"/>
    <s v="DATEM DEL MARAÑON"/>
    <x v="8"/>
    <s v="MORONA"/>
    <s v="P.S. I-1"/>
    <n v="7014"/>
    <x v="45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ORONA"/>
    <x v="7"/>
    <s v="DATEM DEL MARAÑON"/>
    <x v="8"/>
    <s v="MORONA"/>
    <s v="P.S. I-1"/>
    <n v="24414"/>
    <x v="45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MORONA"/>
    <x v="7"/>
    <s v="DATEM DEL MARAÑON"/>
    <x v="8"/>
    <s v="MORONA"/>
    <s v="P.S. I-1"/>
    <n v="30202"/>
    <x v="45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NAPO"/>
    <x v="3"/>
    <s v="SALUD LORETO"/>
    <x v="1"/>
    <s v="SANTA CLOTILDE"/>
    <s v="P.S. I-1"/>
    <n v="32394"/>
    <x v="45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NAUTA"/>
    <x v="5"/>
    <s v="LORETO - NAUTA"/>
    <x v="4"/>
    <s v="NAUTA"/>
    <s v="P.S. I-1"/>
    <n v="32283"/>
    <x v="46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SAN JUAN BAUTISTA"/>
    <x v="3"/>
    <s v="SALUD LORETO"/>
    <x v="2"/>
    <s v="IQUITOS SUR"/>
    <s v="P.S. I-2"/>
    <n v="32416"/>
    <x v="46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LAGUNAS"/>
    <s v="P.S. I-1"/>
    <n v="32291"/>
    <x v="462"/>
    <n v="0"/>
    <n v="3"/>
    <n v="70"/>
    <n v="1"/>
    <m/>
    <m/>
    <m/>
    <m/>
    <m/>
    <m/>
    <m/>
    <m/>
    <m/>
    <n v="74"/>
    <n v="0"/>
    <n v="0"/>
    <n v="0"/>
    <m/>
    <m/>
    <m/>
    <m/>
    <m/>
    <m/>
    <m/>
    <m/>
    <m/>
    <n v="0"/>
  </r>
  <r>
    <s v="LORETO"/>
    <s v="NAUTA"/>
    <x v="5"/>
    <s v="LORETO - NAUTA"/>
    <x v="4"/>
    <s v="MAYPUCO"/>
    <s v="P.S. I-2"/>
    <n v="32710"/>
    <x v="463"/>
    <n v="0"/>
    <n v="342"/>
    <n v="56"/>
    <n v="0"/>
    <m/>
    <m/>
    <m/>
    <m/>
    <m/>
    <m/>
    <m/>
    <m/>
    <m/>
    <n v="398"/>
    <n v="0"/>
    <n v="6"/>
    <n v="0"/>
    <m/>
    <m/>
    <m/>
    <m/>
    <m/>
    <m/>
    <m/>
    <m/>
    <m/>
    <n v="6"/>
  </r>
  <r>
    <s v="LORETO"/>
    <s v="NAUTA"/>
    <x v="5"/>
    <s v="LORETO - NAUTA"/>
    <x v="4"/>
    <s v="MAYPUCO"/>
    <s v="P.S. I-2 "/>
    <n v="21486"/>
    <x v="46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1"/>
    <n v="32367"/>
    <x v="46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1"/>
    <n v="32534"/>
    <x v="46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1"/>
    <n v="32646"/>
    <x v="46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1"/>
    <n v="32517"/>
    <x v="46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NAUTA"/>
    <x v="5"/>
    <s v="LORETO - NAUTA"/>
    <x v="4"/>
    <s v="VILLA TROMPETERO"/>
    <s v="P.S. I-1"/>
    <n v="32719"/>
    <x v="46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P.S. I-1"/>
    <n v="32745"/>
    <x v="47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URARINAS"/>
    <x v="5"/>
    <s v="LORETO - NAUTA"/>
    <x v="4"/>
    <s v="MAYPUCO"/>
    <s v="P.S. I-1"/>
    <n v="32709"/>
    <x v="47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YURIMAGUAS"/>
    <x v="6"/>
    <s v="YURIMAGUAS"/>
    <x v="7"/>
    <s v="SANTA CRUZ"/>
    <s v="P.S. I-1"/>
    <n v="32465"/>
    <x v="47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BALSAPUERTO"/>
    <x v="6"/>
    <s v="YURIMAGUAS"/>
    <x v="7"/>
    <s v="BALSAPUERTO"/>
    <s v="P.S. I-1"/>
    <n v="33095"/>
    <x v="47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ANDOAS"/>
    <x v="7"/>
    <s v="DATEM DEL MARAÑON"/>
    <x v="8"/>
    <s v="PASTAZA"/>
    <s v="P.S. I-1"/>
    <n v="33130"/>
    <x v="47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URARINAS"/>
    <x v="5"/>
    <s v="LORETO - NAUTA"/>
    <x v="4"/>
    <s v="MAYPUCO"/>
    <s v="P.S. I-2"/>
    <n v="32852"/>
    <x v="47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URARINAS"/>
    <x v="5"/>
    <s v="LORETO - NAUTA"/>
    <x v="4"/>
    <s v="MAYPUCO"/>
    <s v="P.S. I-1"/>
    <n v="32851"/>
    <x v="47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LAGUNAS"/>
    <x v="6"/>
    <s v="YURIMAGUAS"/>
    <x v="7"/>
    <s v="LAGUNAS"/>
    <s v="P.S. I-1"/>
    <n v="33385"/>
    <x v="47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ALTO AMAZONAS"/>
    <s v="LAGUNAS"/>
    <x v="6"/>
    <s v="YURIMAGUAS"/>
    <x v="7"/>
    <s v="LAGUNAS"/>
    <s v="P.S. I-1"/>
    <n v="33384"/>
    <x v="47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BARRANCA"/>
    <x v="7"/>
    <s v="DATEM DEL MARAÑON"/>
    <x v="8"/>
    <s v="BARRANCA"/>
    <s v="P.S. I-2"/>
    <n v="33683"/>
    <x v="47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URARINAS"/>
    <x v="5"/>
    <s v="LORETO - NAUTA"/>
    <x v="4"/>
    <s v="MAYPUCO"/>
    <s v="C.S. I-3 "/>
    <n v="34149"/>
    <x v="480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URARINAS"/>
    <x v="5"/>
    <s v="LORETO - NAUTA"/>
    <x v="4"/>
    <s v="MAYPUCO"/>
    <s v="P.S. I-2"/>
    <n v="34150"/>
    <x v="481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URARINAS"/>
    <x v="5"/>
    <s v="LORETO - NAUTA"/>
    <x v="4"/>
    <s v="MAYPUCO"/>
    <s v="P.S. I-1"/>
    <n v="34151"/>
    <x v="482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BARRANCA"/>
    <x v="7"/>
    <s v="DATEM DEL MARAÑON"/>
    <x v="8"/>
    <s v="MANSERICHE"/>
    <s v="I-1"/>
    <n v="34507"/>
    <x v="483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DATEM DEL MARAÑON"/>
    <s v="BARRANCA"/>
    <x v="7"/>
    <s v="DATEM DEL MARAÑON"/>
    <x v="8"/>
    <s v="ANDOAS"/>
    <s v="I-1"/>
    <n v="34501"/>
    <x v="484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NAUTA"/>
    <x v="5"/>
    <s v="LORETO - NAUTA"/>
    <x v="4"/>
    <s v="NAUTA"/>
    <s v="I-1"/>
    <n v="34472"/>
    <x v="485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LORETO"/>
    <s v="NAUTA"/>
    <x v="5"/>
    <s v="LORETO - NAUTA"/>
    <x v="4"/>
    <s v="NAUTA"/>
    <s v="I-2"/>
    <n v="34983"/>
    <x v="486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CONTAMANA"/>
    <x v="4"/>
    <s v="UCAYALI-CONTAMANA"/>
    <x v="5"/>
    <s v="CONTAMANA"/>
    <s v="I-1"/>
    <n v="37328"/>
    <x v="487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PUTUMAYO"/>
    <x v="3"/>
    <s v="SALUD LORETO"/>
    <x v="1"/>
    <s v="PUTUMAYO"/>
    <s v="I-1"/>
    <n v="37475"/>
    <x v="488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UCAYALI"/>
    <s v="SARAYACU"/>
    <x v="4"/>
    <s v="UCAYALI-CONTAMANA"/>
    <x v="5"/>
    <s v="SARAYACU"/>
    <s v="I-1"/>
    <n v="37887"/>
    <x v="489"/>
    <n v="0"/>
    <n v="0"/>
    <n v="0"/>
    <n v="0"/>
    <m/>
    <m/>
    <m/>
    <m/>
    <m/>
    <m/>
    <m/>
    <m/>
    <m/>
    <n v="0"/>
    <n v="0"/>
    <n v="0"/>
    <n v="0"/>
    <m/>
    <m/>
    <m/>
    <m/>
    <m/>
    <m/>
    <m/>
    <m/>
    <m/>
    <n v="0"/>
  </r>
  <r>
    <s v="MAYNAS"/>
    <s v="SAN JUAN BAUTISTA"/>
    <x v="3"/>
    <s v="SALUD LORETO"/>
    <x v="2"/>
    <s v="IQUITOS SUR"/>
    <s v="P.S. I-2"/>
    <n v="33980"/>
    <x v="49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BAA264-3543-4D72-84E2-3A8811297740}" name="TablaDinámica1" cacheId="5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ed/Establecimientos">
  <location ref="A4:M9" firstHeaderRow="0" firstDataRow="1" firstDataCol="1" rowPageCount="1" colPageCount="1"/>
  <pivotFields count="22">
    <pivotField showAll="0"/>
    <pivotField showAll="0"/>
    <pivotField axis="axisPage" showAll="0">
      <items count="9">
        <item x="3"/>
        <item x="6"/>
        <item x="1"/>
        <item x="0"/>
        <item x="7"/>
        <item x="2"/>
        <item x="4"/>
        <item x="5"/>
        <item t="default"/>
      </items>
    </pivotField>
    <pivotField showAll="0"/>
    <pivotField axis="axisRow" showAll="0">
      <items count="10">
        <item x="7"/>
        <item x="8"/>
        <item x="4"/>
        <item sd="0" x="2"/>
        <item sd="0" x="1"/>
        <item x="0"/>
        <item sd="0" x="3"/>
        <item sd="0" x="6"/>
        <item x="5"/>
        <item t="default"/>
      </items>
    </pivotField>
    <pivotField showAll="0"/>
    <pivotField showAll="0"/>
    <pivotField numFmtId="1" showAll="0"/>
    <pivotField axis="axisRow" showAll="0">
      <items count="492">
        <item x="486"/>
        <item x="199"/>
        <item x="67"/>
        <item x="40"/>
        <item x="208"/>
        <item x="50"/>
        <item x="312"/>
        <item x="317"/>
        <item x="373"/>
        <item x="295"/>
        <item x="406"/>
        <item x="258"/>
        <item x="438"/>
        <item x="193"/>
        <item x="328"/>
        <item x="231"/>
        <item x="37"/>
        <item x="442"/>
        <item x="129"/>
        <item x="192"/>
        <item x="95"/>
        <item x="80"/>
        <item x="469"/>
        <item x="367"/>
        <item x="382"/>
        <item x="275"/>
        <item x="400"/>
        <item x="121"/>
        <item x="268"/>
        <item x="166"/>
        <item x="355"/>
        <item x="415"/>
        <item x="433"/>
        <item x="422"/>
        <item x="383"/>
        <item x="54"/>
        <item x="462"/>
        <item x="230"/>
        <item x="206"/>
        <item x="176"/>
        <item x="44"/>
        <item x="154"/>
        <item x="392"/>
        <item x="79"/>
        <item x="205"/>
        <item x="52"/>
        <item x="75"/>
        <item x="395"/>
        <item x="183"/>
        <item x="244"/>
        <item x="285"/>
        <item x="397"/>
        <item x="282"/>
        <item x="144"/>
        <item x="148"/>
        <item x="150"/>
        <item x="414"/>
        <item x="88"/>
        <item x="130"/>
        <item x="450"/>
        <item x="131"/>
        <item x="45"/>
        <item x="92"/>
        <item x="36"/>
        <item x="96"/>
        <item x="210"/>
        <item x="217"/>
        <item x="165"/>
        <item x="48"/>
        <item x="281"/>
        <item x="274"/>
        <item x="51"/>
        <item x="264"/>
        <item x="311"/>
        <item x="245"/>
        <item x="465"/>
        <item x="362"/>
        <item x="21"/>
        <item x="215"/>
        <item x="39"/>
        <item x="410"/>
        <item x="6"/>
        <item x="63"/>
        <item x="20"/>
        <item x="297"/>
        <item x="173"/>
        <item x="490"/>
        <item x="60"/>
        <item x="466"/>
        <item x="404"/>
        <item x="220"/>
        <item x="418"/>
        <item x="132"/>
        <item x="325"/>
        <item x="428"/>
        <item x="191"/>
        <item x="128"/>
        <item x="334"/>
        <item x="349"/>
        <item x="463"/>
        <item x="280"/>
        <item x="134"/>
        <item x="18"/>
        <item x="459"/>
        <item x="431"/>
        <item x="120"/>
        <item x="251"/>
        <item x="305"/>
        <item x="76"/>
        <item x="68"/>
        <item x="269"/>
        <item x="122"/>
        <item x="278"/>
        <item x="398"/>
        <item x="65"/>
        <item x="71"/>
        <item x="293"/>
        <item x="114"/>
        <item x="365"/>
        <item x="263"/>
        <item x="47"/>
        <item x="265"/>
        <item x="353"/>
        <item x="160"/>
        <item x="330"/>
        <item x="38"/>
        <item x="17"/>
        <item x="66"/>
        <item x="49"/>
        <item x="212"/>
        <item x="4"/>
        <item x="2"/>
        <item x="0"/>
        <item x="1"/>
        <item x="202"/>
        <item x="284"/>
        <item x="99"/>
        <item x="385"/>
        <item x="142"/>
        <item x="242"/>
        <item x="77"/>
        <item x="262"/>
        <item x="294"/>
        <item x="377"/>
        <item x="291"/>
        <item x="234"/>
        <item x="454"/>
        <item x="313"/>
        <item x="310"/>
        <item x="105"/>
        <item x="412"/>
        <item x="197"/>
        <item x="133"/>
        <item x="149"/>
        <item x="304"/>
        <item x="391"/>
        <item x="348"/>
        <item x="235"/>
        <item x="186"/>
        <item x="238"/>
        <item x="421"/>
        <item x="446"/>
        <item x="467"/>
        <item x="69"/>
        <item x="324"/>
        <item x="476"/>
        <item x="343"/>
        <item x="345"/>
        <item x="372"/>
        <item x="292"/>
        <item x="327"/>
        <item x="380"/>
        <item x="339"/>
        <item x="341"/>
        <item x="172"/>
        <item x="102"/>
        <item x="369"/>
        <item x="411"/>
        <item x="351"/>
        <item x="198"/>
        <item x="236"/>
        <item x="445"/>
        <item x="31"/>
        <item x="46"/>
        <item x="338"/>
        <item x="241"/>
        <item x="7"/>
        <item x="221"/>
        <item x="123"/>
        <item x="100"/>
        <item x="106"/>
        <item x="257"/>
        <item x="207"/>
        <item x="59"/>
        <item x="64"/>
        <item x="188"/>
        <item x="97"/>
        <item x="249"/>
        <item x="162"/>
        <item x="23"/>
        <item x="240"/>
        <item x="393"/>
        <item x="29"/>
        <item x="5"/>
        <item x="315"/>
        <item x="43"/>
        <item x="434"/>
        <item x="296"/>
        <item x="156"/>
        <item x="83"/>
        <item x="461"/>
        <item x="475"/>
        <item x="302"/>
        <item x="356"/>
        <item x="82"/>
        <item x="190"/>
        <item x="152"/>
        <item x="259"/>
        <item x="179"/>
        <item x="89"/>
        <item x="390"/>
        <item x="360"/>
        <item x="90"/>
        <item x="430"/>
        <item x="164"/>
        <item x="405"/>
        <item x="441"/>
        <item x="388"/>
        <item x="320"/>
        <item x="250"/>
        <item x="219"/>
        <item x="340"/>
        <item x="482"/>
        <item x="403"/>
        <item x="271"/>
        <item x="286"/>
        <item x="9"/>
        <item x="436"/>
        <item x="384"/>
        <item x="218"/>
        <item x="354"/>
        <item x="146"/>
        <item x="342"/>
        <item x="181"/>
        <item x="124"/>
        <item x="429"/>
        <item x="457"/>
        <item x="273"/>
        <item x="479"/>
        <item x="184"/>
        <item x="223"/>
        <item x="376"/>
        <item x="480"/>
        <item x="125"/>
        <item x="287"/>
        <item x="113"/>
        <item x="229"/>
        <item x="228"/>
        <item x="53"/>
        <item x="256"/>
        <item x="200"/>
        <item x="408"/>
        <item x="163"/>
        <item x="424"/>
        <item x="178"/>
        <item x="227"/>
        <item x="329"/>
        <item x="361"/>
        <item x="127"/>
        <item x="452"/>
        <item x="350"/>
        <item x="35"/>
        <item x="239"/>
        <item x="32"/>
        <item x="141"/>
        <item x="58"/>
        <item x="449"/>
        <item x="195"/>
        <item x="201"/>
        <item x="272"/>
        <item x="233"/>
        <item x="416"/>
        <item x="13"/>
        <item x="419"/>
        <item x="363"/>
        <item x="211"/>
        <item x="24"/>
        <item x="375"/>
        <item x="180"/>
        <item x="300"/>
        <item x="381"/>
        <item x="177"/>
        <item x="366"/>
        <item x="247"/>
        <item x="143"/>
        <item x="477"/>
        <item x="448"/>
        <item x="155"/>
        <item x="447"/>
        <item x="307"/>
        <item x="243"/>
        <item x="470"/>
        <item x="335"/>
        <item x="443"/>
        <item x="437"/>
        <item x="322"/>
        <item x="435"/>
        <item x="387"/>
        <item x="225"/>
        <item x="103"/>
        <item x="61"/>
        <item x="26"/>
        <item x="189"/>
        <item x="74"/>
        <item x="261"/>
        <item x="336"/>
        <item x="174"/>
        <item x="254"/>
        <item x="255"/>
        <item x="86"/>
        <item x="22"/>
        <item x="444"/>
        <item x="399"/>
        <item x="246"/>
        <item x="15"/>
        <item x="298"/>
        <item x="371"/>
        <item x="138"/>
        <item x="42"/>
        <item x="135"/>
        <item x="417"/>
        <item x="279"/>
        <item x="62"/>
        <item x="16"/>
        <item x="358"/>
        <item x="283"/>
        <item x="139"/>
        <item x="474"/>
        <item x="394"/>
        <item x="101"/>
        <item x="72"/>
        <item x="145"/>
        <item x="224"/>
        <item x="333"/>
        <item x="357"/>
        <item x="140"/>
        <item x="157"/>
        <item x="147"/>
        <item x="8"/>
        <item x="187"/>
        <item x="171"/>
        <item x="194"/>
        <item x="472"/>
        <item x="321"/>
        <item x="485"/>
        <item x="19"/>
        <item x="451"/>
        <item x="473"/>
        <item x="332"/>
        <item x="203"/>
        <item x="161"/>
        <item x="309"/>
        <item x="401"/>
        <item x="409"/>
        <item x="85"/>
        <item x="423"/>
        <item x="352"/>
        <item x="368"/>
        <item x="136"/>
        <item x="34"/>
        <item x="214"/>
        <item x="277"/>
        <item x="111"/>
        <item x="460"/>
        <item x="70"/>
        <item x="326"/>
        <item x="87"/>
        <item x="425"/>
        <item x="158"/>
        <item x="270"/>
        <item x="319"/>
        <item x="117"/>
        <item x="232"/>
        <item x="260"/>
        <item x="119"/>
        <item x="107"/>
        <item x="33"/>
        <item x="56"/>
        <item x="3"/>
        <item x="370"/>
        <item x="276"/>
        <item x="137"/>
        <item x="159"/>
        <item x="378"/>
        <item x="308"/>
        <item x="182"/>
        <item x="169"/>
        <item x="318"/>
        <item x="115"/>
        <item x="14"/>
        <item x="301"/>
        <item x="55"/>
        <item x="73"/>
        <item x="10"/>
        <item x="209"/>
        <item x="170"/>
        <item x="153"/>
        <item x="407"/>
        <item x="481"/>
        <item x="216"/>
        <item x="471"/>
        <item x="151"/>
        <item x="420"/>
        <item x="168"/>
        <item x="25"/>
        <item x="331"/>
        <item x="267"/>
        <item x="396"/>
        <item x="196"/>
        <item x="57"/>
        <item x="389"/>
        <item x="379"/>
        <item x="126"/>
        <item x="222"/>
        <item x="453"/>
        <item x="455"/>
        <item x="346"/>
        <item x="402"/>
        <item x="110"/>
        <item x="290"/>
        <item x="484"/>
        <item x="483"/>
        <item x="364"/>
        <item x="41"/>
        <item x="347"/>
        <item x="78"/>
        <item x="167"/>
        <item x="84"/>
        <item x="98"/>
        <item x="289"/>
        <item x="386"/>
        <item x="116"/>
        <item x="93"/>
        <item x="248"/>
        <item x="413"/>
        <item x="253"/>
        <item x="94"/>
        <item x="81"/>
        <item x="252"/>
        <item x="323"/>
        <item x="237"/>
        <item x="427"/>
        <item x="464"/>
        <item x="213"/>
        <item x="468"/>
        <item x="11"/>
        <item x="314"/>
        <item x="439"/>
        <item x="426"/>
        <item x="458"/>
        <item x="374"/>
        <item x="478"/>
        <item x="91"/>
        <item x="104"/>
        <item x="432"/>
        <item x="109"/>
        <item x="185"/>
        <item x="316"/>
        <item x="12"/>
        <item x="28"/>
        <item x="226"/>
        <item x="288"/>
        <item x="30"/>
        <item x="344"/>
        <item x="299"/>
        <item x="175"/>
        <item x="359"/>
        <item x="204"/>
        <item x="337"/>
        <item x="306"/>
        <item x="440"/>
        <item x="118"/>
        <item x="112"/>
        <item x="108"/>
        <item x="456"/>
        <item x="266"/>
        <item x="303"/>
        <item x="27"/>
        <item x="487"/>
        <item x="488"/>
        <item x="489"/>
        <item t="default"/>
      </items>
    </pivotField>
    <pivotField numFmtI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4"/>
    <field x="8"/>
  </rowFields>
  <rowItems count="5">
    <i>
      <x v="3"/>
    </i>
    <i>
      <x v="4"/>
    </i>
    <i>
      <x v="6"/>
    </i>
    <i>
      <x v="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2" item="0" hier="-1"/>
  </pageFields>
  <dataFields count="12">
    <dataField name=" Ene" fld="10" baseField="0" baseItem="0"/>
    <dataField name=" Feb" fld="11" baseField="0" baseItem="0"/>
    <dataField name=" Mar" fld="12" baseField="0" baseItem="0"/>
    <dataField name=" Abr" fld="13" baseField="0" baseItem="0"/>
    <dataField name=" May" fld="14" baseField="0" baseItem="0"/>
    <dataField name=" Jun" fld="15" baseField="0" baseItem="0"/>
    <dataField name=" Jul" fld="16" baseField="0" baseItem="0"/>
    <dataField name=" Ago" fld="17" baseField="0" baseItem="0"/>
    <dataField name=" Set" fld="18" baseField="0" baseItem="0"/>
    <dataField name=" Oct" fld="19" baseField="0" baseItem="0"/>
    <dataField name=" Nov" fld="20" baseField="0" baseItem="0"/>
    <dataField name=" Dic" fld="21" baseField="0" baseItem="0"/>
  </dataFields>
  <formats count="4">
    <format dxfId="17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6">
      <pivotArea field="2" type="button" dataOnly="0" labelOnly="1" outline="0" axis="axisPage" fieldPosition="0"/>
    </format>
    <format dxfId="15">
      <pivotArea dataOnly="0" labelOnly="1" fieldPosition="0">
        <references count="1">
          <reference field="2" count="0"/>
        </references>
      </pivotArea>
    </format>
    <format dxfId="14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2D4645-F9F2-4EF8-8399-C0DB1F17367C}" name="TablaDinámica2" cacheId="6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Red / Establecimeintos">
  <location ref="O4:AA9" firstHeaderRow="0" firstDataRow="1" firstDataCol="1" rowPageCount="1" colPageCount="1"/>
  <pivotFields count="36">
    <pivotField showAll="0"/>
    <pivotField showAll="0"/>
    <pivotField axis="axisPage" showAll="0">
      <items count="9">
        <item x="3"/>
        <item x="6"/>
        <item x="1"/>
        <item x="0"/>
        <item x="7"/>
        <item x="2"/>
        <item x="4"/>
        <item x="5"/>
        <item t="default"/>
      </items>
    </pivotField>
    <pivotField showAll="0"/>
    <pivotField axis="axisRow" showAll="0">
      <items count="10">
        <item sd="0" x="7"/>
        <item sd="0" x="8"/>
        <item x="4"/>
        <item sd="0" x="2"/>
        <item sd="0" x="1"/>
        <item x="0"/>
        <item sd="0" x="3"/>
        <item sd="0" x="6"/>
        <item x="5"/>
        <item t="default"/>
      </items>
    </pivotField>
    <pivotField showAll="0"/>
    <pivotField showAll="0"/>
    <pivotField numFmtId="1" showAll="0"/>
    <pivotField axis="axisRow" showAll="0">
      <items count="492">
        <item x="486"/>
        <item x="199"/>
        <item x="67"/>
        <item x="40"/>
        <item x="208"/>
        <item x="50"/>
        <item x="312"/>
        <item x="317"/>
        <item x="373"/>
        <item x="295"/>
        <item x="406"/>
        <item x="258"/>
        <item x="438"/>
        <item x="193"/>
        <item x="328"/>
        <item x="231"/>
        <item x="37"/>
        <item x="442"/>
        <item x="129"/>
        <item x="192"/>
        <item x="95"/>
        <item x="80"/>
        <item x="469"/>
        <item x="367"/>
        <item x="382"/>
        <item x="275"/>
        <item x="400"/>
        <item x="121"/>
        <item x="268"/>
        <item x="166"/>
        <item x="355"/>
        <item x="415"/>
        <item x="433"/>
        <item x="422"/>
        <item x="383"/>
        <item x="54"/>
        <item x="462"/>
        <item x="230"/>
        <item x="206"/>
        <item x="176"/>
        <item x="44"/>
        <item x="154"/>
        <item x="392"/>
        <item x="79"/>
        <item x="205"/>
        <item x="52"/>
        <item x="75"/>
        <item x="395"/>
        <item x="183"/>
        <item x="244"/>
        <item x="285"/>
        <item x="397"/>
        <item x="282"/>
        <item x="144"/>
        <item x="148"/>
        <item x="150"/>
        <item x="414"/>
        <item x="88"/>
        <item x="130"/>
        <item x="450"/>
        <item x="131"/>
        <item x="45"/>
        <item x="92"/>
        <item x="36"/>
        <item x="96"/>
        <item x="210"/>
        <item x="217"/>
        <item x="165"/>
        <item x="48"/>
        <item x="281"/>
        <item x="274"/>
        <item x="51"/>
        <item x="264"/>
        <item x="311"/>
        <item x="245"/>
        <item x="465"/>
        <item x="362"/>
        <item x="21"/>
        <item x="215"/>
        <item x="39"/>
        <item x="410"/>
        <item x="6"/>
        <item x="63"/>
        <item x="20"/>
        <item x="297"/>
        <item x="173"/>
        <item x="490"/>
        <item x="60"/>
        <item x="466"/>
        <item x="404"/>
        <item x="220"/>
        <item x="418"/>
        <item x="132"/>
        <item x="325"/>
        <item x="428"/>
        <item x="191"/>
        <item x="128"/>
        <item x="334"/>
        <item x="349"/>
        <item x="463"/>
        <item x="280"/>
        <item x="134"/>
        <item x="18"/>
        <item x="459"/>
        <item x="431"/>
        <item x="120"/>
        <item x="251"/>
        <item x="305"/>
        <item x="76"/>
        <item x="68"/>
        <item x="269"/>
        <item x="122"/>
        <item x="278"/>
        <item x="398"/>
        <item x="65"/>
        <item x="71"/>
        <item x="293"/>
        <item x="114"/>
        <item x="365"/>
        <item x="263"/>
        <item x="47"/>
        <item x="265"/>
        <item x="353"/>
        <item x="160"/>
        <item x="330"/>
        <item x="38"/>
        <item x="17"/>
        <item x="66"/>
        <item x="49"/>
        <item x="212"/>
        <item x="4"/>
        <item x="2"/>
        <item x="0"/>
        <item x="1"/>
        <item x="202"/>
        <item x="284"/>
        <item x="99"/>
        <item x="385"/>
        <item x="142"/>
        <item x="242"/>
        <item x="77"/>
        <item x="262"/>
        <item x="294"/>
        <item x="377"/>
        <item x="291"/>
        <item x="234"/>
        <item x="454"/>
        <item x="313"/>
        <item x="310"/>
        <item x="105"/>
        <item x="412"/>
        <item x="197"/>
        <item x="133"/>
        <item x="149"/>
        <item x="304"/>
        <item x="391"/>
        <item x="348"/>
        <item x="235"/>
        <item x="186"/>
        <item x="238"/>
        <item x="421"/>
        <item x="446"/>
        <item x="467"/>
        <item x="69"/>
        <item x="324"/>
        <item x="476"/>
        <item x="343"/>
        <item x="345"/>
        <item x="372"/>
        <item x="292"/>
        <item x="327"/>
        <item x="380"/>
        <item x="339"/>
        <item x="341"/>
        <item x="172"/>
        <item x="102"/>
        <item x="369"/>
        <item x="411"/>
        <item x="351"/>
        <item x="198"/>
        <item x="236"/>
        <item x="445"/>
        <item x="31"/>
        <item x="46"/>
        <item x="338"/>
        <item x="241"/>
        <item x="7"/>
        <item x="221"/>
        <item x="123"/>
        <item x="100"/>
        <item x="106"/>
        <item x="257"/>
        <item x="207"/>
        <item x="59"/>
        <item x="64"/>
        <item x="188"/>
        <item x="97"/>
        <item x="249"/>
        <item x="162"/>
        <item x="23"/>
        <item x="240"/>
        <item x="393"/>
        <item x="29"/>
        <item x="5"/>
        <item x="315"/>
        <item x="43"/>
        <item x="434"/>
        <item x="296"/>
        <item x="156"/>
        <item x="83"/>
        <item x="461"/>
        <item x="475"/>
        <item x="302"/>
        <item x="356"/>
        <item x="82"/>
        <item x="190"/>
        <item x="152"/>
        <item x="259"/>
        <item x="179"/>
        <item x="89"/>
        <item x="390"/>
        <item x="360"/>
        <item x="90"/>
        <item x="430"/>
        <item x="164"/>
        <item x="405"/>
        <item x="441"/>
        <item x="388"/>
        <item x="320"/>
        <item x="250"/>
        <item x="219"/>
        <item x="340"/>
        <item x="482"/>
        <item x="403"/>
        <item x="271"/>
        <item x="286"/>
        <item x="9"/>
        <item x="436"/>
        <item x="384"/>
        <item x="218"/>
        <item x="354"/>
        <item x="146"/>
        <item x="342"/>
        <item x="181"/>
        <item x="124"/>
        <item x="429"/>
        <item x="457"/>
        <item x="273"/>
        <item x="479"/>
        <item x="184"/>
        <item x="223"/>
        <item x="376"/>
        <item x="480"/>
        <item x="125"/>
        <item x="287"/>
        <item x="113"/>
        <item x="229"/>
        <item x="228"/>
        <item x="53"/>
        <item x="256"/>
        <item x="200"/>
        <item x="408"/>
        <item x="163"/>
        <item x="424"/>
        <item x="178"/>
        <item x="227"/>
        <item x="329"/>
        <item x="361"/>
        <item x="127"/>
        <item x="452"/>
        <item x="350"/>
        <item x="35"/>
        <item x="239"/>
        <item x="32"/>
        <item x="141"/>
        <item x="58"/>
        <item x="449"/>
        <item x="195"/>
        <item x="201"/>
        <item x="272"/>
        <item x="233"/>
        <item x="416"/>
        <item x="13"/>
        <item x="419"/>
        <item x="363"/>
        <item x="211"/>
        <item x="24"/>
        <item x="375"/>
        <item x="180"/>
        <item x="300"/>
        <item x="381"/>
        <item x="177"/>
        <item x="366"/>
        <item x="247"/>
        <item x="143"/>
        <item x="477"/>
        <item x="448"/>
        <item x="155"/>
        <item x="447"/>
        <item x="307"/>
        <item x="243"/>
        <item x="470"/>
        <item x="335"/>
        <item x="443"/>
        <item x="437"/>
        <item x="322"/>
        <item x="435"/>
        <item x="387"/>
        <item x="225"/>
        <item x="103"/>
        <item x="61"/>
        <item x="26"/>
        <item x="189"/>
        <item x="74"/>
        <item x="261"/>
        <item x="336"/>
        <item x="174"/>
        <item x="254"/>
        <item x="255"/>
        <item x="86"/>
        <item x="22"/>
        <item x="444"/>
        <item x="399"/>
        <item x="246"/>
        <item x="15"/>
        <item x="298"/>
        <item x="371"/>
        <item x="138"/>
        <item x="42"/>
        <item x="135"/>
        <item x="417"/>
        <item x="279"/>
        <item x="62"/>
        <item x="16"/>
        <item x="358"/>
        <item x="283"/>
        <item x="139"/>
        <item x="474"/>
        <item x="394"/>
        <item x="101"/>
        <item x="72"/>
        <item x="145"/>
        <item x="224"/>
        <item x="333"/>
        <item x="357"/>
        <item x="140"/>
        <item x="157"/>
        <item x="147"/>
        <item x="8"/>
        <item x="187"/>
        <item x="171"/>
        <item x="194"/>
        <item x="472"/>
        <item x="321"/>
        <item x="485"/>
        <item x="19"/>
        <item x="451"/>
        <item x="473"/>
        <item x="332"/>
        <item x="203"/>
        <item x="161"/>
        <item x="309"/>
        <item x="401"/>
        <item x="409"/>
        <item x="85"/>
        <item x="423"/>
        <item x="352"/>
        <item x="368"/>
        <item x="136"/>
        <item x="34"/>
        <item x="214"/>
        <item x="277"/>
        <item x="111"/>
        <item x="460"/>
        <item x="70"/>
        <item x="326"/>
        <item x="87"/>
        <item x="425"/>
        <item x="158"/>
        <item x="270"/>
        <item x="319"/>
        <item x="117"/>
        <item x="232"/>
        <item x="260"/>
        <item x="119"/>
        <item x="107"/>
        <item x="33"/>
        <item x="56"/>
        <item x="3"/>
        <item x="370"/>
        <item x="276"/>
        <item x="137"/>
        <item x="159"/>
        <item x="378"/>
        <item x="308"/>
        <item x="182"/>
        <item x="169"/>
        <item x="318"/>
        <item x="115"/>
        <item x="14"/>
        <item x="301"/>
        <item x="55"/>
        <item x="73"/>
        <item x="10"/>
        <item x="209"/>
        <item x="170"/>
        <item x="153"/>
        <item x="407"/>
        <item x="481"/>
        <item x="216"/>
        <item x="471"/>
        <item x="151"/>
        <item x="420"/>
        <item x="168"/>
        <item x="25"/>
        <item x="331"/>
        <item x="267"/>
        <item x="396"/>
        <item x="196"/>
        <item x="57"/>
        <item x="389"/>
        <item x="379"/>
        <item x="126"/>
        <item x="222"/>
        <item x="453"/>
        <item x="455"/>
        <item x="346"/>
        <item x="402"/>
        <item x="110"/>
        <item x="290"/>
        <item x="484"/>
        <item x="483"/>
        <item x="364"/>
        <item x="41"/>
        <item x="347"/>
        <item x="78"/>
        <item x="167"/>
        <item x="84"/>
        <item x="98"/>
        <item x="289"/>
        <item x="386"/>
        <item x="116"/>
        <item x="93"/>
        <item x="248"/>
        <item x="413"/>
        <item x="253"/>
        <item x="94"/>
        <item x="81"/>
        <item x="252"/>
        <item x="323"/>
        <item x="237"/>
        <item x="427"/>
        <item x="464"/>
        <item x="213"/>
        <item x="468"/>
        <item x="11"/>
        <item x="314"/>
        <item x="439"/>
        <item x="426"/>
        <item x="458"/>
        <item x="374"/>
        <item x="478"/>
        <item x="91"/>
        <item x="104"/>
        <item x="432"/>
        <item x="109"/>
        <item x="185"/>
        <item x="316"/>
        <item x="12"/>
        <item x="28"/>
        <item x="226"/>
        <item x="288"/>
        <item x="30"/>
        <item x="344"/>
        <item x="299"/>
        <item x="175"/>
        <item x="359"/>
        <item x="204"/>
        <item x="337"/>
        <item x="306"/>
        <item x="440"/>
        <item x="118"/>
        <item x="112"/>
        <item x="108"/>
        <item x="456"/>
        <item x="266"/>
        <item x="303"/>
        <item x="27"/>
        <item x="487"/>
        <item x="488"/>
        <item x="489"/>
        <item t="default"/>
      </items>
    </pivotField>
    <pivotField numFmtI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2">
    <field x="4"/>
    <field x="8"/>
  </rowFields>
  <rowItems count="5">
    <i>
      <x v="3"/>
    </i>
    <i>
      <x v="4"/>
    </i>
    <i>
      <x v="6"/>
    </i>
    <i>
      <x v="7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pageFields count="1">
    <pageField fld="2" item="0" hier="-1"/>
  </pageFields>
  <dataFields count="12">
    <dataField name=" Ene" fld="23" baseField="0" baseItem="0"/>
    <dataField name=" Feb" fld="24" baseField="0" baseItem="0"/>
    <dataField name=" Mar" fld="25" baseField="0" baseItem="0"/>
    <dataField name=" Abr" fld="26" baseField="0" baseItem="0"/>
    <dataField name=" May" fld="27" baseField="0" baseItem="0"/>
    <dataField name=" Jun" fld="28" baseField="0" baseItem="0"/>
    <dataField name=" Jul" fld="29" baseField="0" baseItem="0"/>
    <dataField name=" Ago" fld="30" baseField="0" baseItem="0"/>
    <dataField name=" Set" fld="31" baseField="0" baseItem="0"/>
    <dataField name=" Oct" fld="32" baseField="0" baseItem="0"/>
    <dataField name=" Nov" fld="33" baseField="0" baseItem="0"/>
    <dataField name=" Dic" fld="34" baseField="0" baseItem="0"/>
  </dataFields>
  <formats count="3">
    <format dxfId="20">
      <pivotArea outline="0" collapsedLevelsAreSubtotals="1" fieldPosition="0"/>
    </format>
    <format dxfId="19">
      <pivotArea dataOnly="0" labelOnly="1" outline="0" fieldPosition="0">
        <references count="1">
          <reference field="2" count="0"/>
        </references>
      </pivotArea>
    </format>
    <format dxfId="18">
      <pivotArea field="2" type="button" dataOnly="0" labelOnly="1" outline="0" axis="axisPage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1EC9E-07E2-485D-93BA-952188AB454B}">
  <dimension ref="A1:CX499"/>
  <sheetViews>
    <sheetView showGridLines="0" tabSelected="1" zoomScale="96" zoomScaleNormal="96" workbookViewId="0">
      <pane xSplit="9" ySplit="6" topLeftCell="J477" activePane="bottomRight" state="frozen"/>
      <selection pane="topRight" activeCell="J1" sqref="J1"/>
      <selection pane="bottomLeft" activeCell="A7" sqref="A7"/>
      <selection pane="bottomRight" activeCell="AK7" sqref="AK7:AM499"/>
    </sheetView>
  </sheetViews>
  <sheetFormatPr baseColWidth="10" defaultRowHeight="9.6" outlineLevelCol="1" x14ac:dyDescent="0.2"/>
  <cols>
    <col min="1" max="4" width="11.5546875" style="1" hidden="1" customWidth="1" outlineLevel="1"/>
    <col min="5" max="5" width="14.6640625" style="1" customWidth="1" collapsed="1"/>
    <col min="6" max="6" width="12.5546875" style="1" customWidth="1"/>
    <col min="7" max="7" width="7.109375" style="2" customWidth="1"/>
    <col min="8" max="8" width="7.44140625" style="2" customWidth="1"/>
    <col min="9" max="9" width="27.5546875" style="1" customWidth="1"/>
    <col min="10" max="10" width="6.109375" style="36" customWidth="1"/>
    <col min="11" max="22" width="3.77734375" style="2" customWidth="1"/>
    <col min="23" max="23" width="7.5546875" style="2" customWidth="1"/>
    <col min="24" max="35" width="3.77734375" style="2" customWidth="1"/>
    <col min="36" max="36" width="6.88671875" style="2" customWidth="1"/>
    <col min="37" max="48" width="3.77734375" style="2" customWidth="1"/>
    <col min="49" max="49" width="9.5546875" style="2" customWidth="1"/>
    <col min="50" max="61" width="3.77734375" style="2" customWidth="1"/>
    <col min="62" max="62" width="9.5546875" style="2" customWidth="1"/>
    <col min="63" max="74" width="3.77734375" style="2" customWidth="1"/>
    <col min="75" max="75" width="9.5546875" style="2" customWidth="1"/>
    <col min="76" max="87" width="3.77734375" style="2" customWidth="1"/>
    <col min="88" max="88" width="9.5546875" style="2" customWidth="1"/>
    <col min="89" max="100" width="3.77734375" style="2" customWidth="1"/>
    <col min="101" max="101" width="9.5546875" style="2" customWidth="1"/>
    <col min="102" max="16384" width="11.5546875" style="1"/>
  </cols>
  <sheetData>
    <row r="1" spans="1:101" ht="10.199999999999999" thickBot="1" x14ac:dyDescent="0.25">
      <c r="K1" s="8">
        <v>2</v>
      </c>
      <c r="L1" s="8">
        <v>3</v>
      </c>
      <c r="M1" s="8">
        <v>4</v>
      </c>
      <c r="N1" s="8">
        <v>5</v>
      </c>
      <c r="O1" s="8">
        <v>6</v>
      </c>
      <c r="P1" s="8">
        <v>7</v>
      </c>
      <c r="Q1" s="8">
        <v>8</v>
      </c>
      <c r="R1" s="8">
        <v>9</v>
      </c>
      <c r="S1" s="8">
        <v>10</v>
      </c>
      <c r="T1" s="8">
        <v>11</v>
      </c>
      <c r="U1" s="8">
        <v>12</v>
      </c>
      <c r="V1" s="8">
        <v>13</v>
      </c>
      <c r="X1" s="8">
        <v>2</v>
      </c>
      <c r="Y1" s="8">
        <v>3</v>
      </c>
      <c r="Z1" s="8">
        <v>4</v>
      </c>
      <c r="AA1" s="8">
        <v>5</v>
      </c>
      <c r="AB1" s="8">
        <v>6</v>
      </c>
      <c r="AC1" s="8">
        <v>7</v>
      </c>
      <c r="AD1" s="8">
        <v>8</v>
      </c>
      <c r="AE1" s="8">
        <v>9</v>
      </c>
      <c r="AF1" s="8">
        <v>10</v>
      </c>
      <c r="AG1" s="8">
        <v>11</v>
      </c>
      <c r="AH1" s="8">
        <v>12</v>
      </c>
      <c r="AI1" s="8">
        <v>13</v>
      </c>
      <c r="AK1" s="8">
        <v>2</v>
      </c>
      <c r="AL1" s="8">
        <v>3</v>
      </c>
      <c r="AM1" s="8">
        <v>4</v>
      </c>
      <c r="AN1" s="8">
        <v>5</v>
      </c>
      <c r="AO1" s="8">
        <v>6</v>
      </c>
      <c r="AP1" s="8">
        <v>7</v>
      </c>
      <c r="AQ1" s="8">
        <v>8</v>
      </c>
      <c r="AR1" s="8">
        <v>9</v>
      </c>
      <c r="AS1" s="8">
        <v>10</v>
      </c>
      <c r="AT1" s="8">
        <v>11</v>
      </c>
      <c r="AU1" s="8">
        <v>12</v>
      </c>
      <c r="AV1" s="8">
        <v>13</v>
      </c>
      <c r="AX1" s="8">
        <v>2</v>
      </c>
      <c r="AY1" s="8">
        <v>3</v>
      </c>
      <c r="AZ1" s="8">
        <v>4</v>
      </c>
      <c r="BA1" s="8">
        <v>5</v>
      </c>
      <c r="BB1" s="8">
        <v>6</v>
      </c>
      <c r="BC1" s="8">
        <v>7</v>
      </c>
      <c r="BD1" s="8">
        <v>8</v>
      </c>
      <c r="BE1" s="8">
        <v>9</v>
      </c>
      <c r="BF1" s="8">
        <v>10</v>
      </c>
      <c r="BG1" s="8">
        <v>11</v>
      </c>
      <c r="BH1" s="8">
        <v>12</v>
      </c>
      <c r="BI1" s="8">
        <v>13</v>
      </c>
      <c r="BK1" s="8">
        <v>2</v>
      </c>
      <c r="BL1" s="8">
        <v>3</v>
      </c>
      <c r="BM1" s="8">
        <v>4</v>
      </c>
      <c r="BN1" s="8">
        <v>5</v>
      </c>
      <c r="BO1" s="8">
        <v>6</v>
      </c>
      <c r="BP1" s="8">
        <v>7</v>
      </c>
      <c r="BQ1" s="8">
        <v>8</v>
      </c>
      <c r="BR1" s="8">
        <v>9</v>
      </c>
      <c r="BS1" s="8">
        <v>10</v>
      </c>
      <c r="BT1" s="8">
        <v>11</v>
      </c>
      <c r="BU1" s="8">
        <v>12</v>
      </c>
      <c r="BV1" s="8">
        <v>13</v>
      </c>
      <c r="BX1" s="8">
        <v>2</v>
      </c>
      <c r="BY1" s="8">
        <v>3</v>
      </c>
      <c r="BZ1" s="8">
        <v>4</v>
      </c>
      <c r="CA1" s="8">
        <v>5</v>
      </c>
      <c r="CB1" s="8">
        <v>6</v>
      </c>
      <c r="CC1" s="8">
        <v>7</v>
      </c>
      <c r="CD1" s="8">
        <v>8</v>
      </c>
      <c r="CE1" s="8">
        <v>9</v>
      </c>
      <c r="CF1" s="8">
        <v>10</v>
      </c>
      <c r="CG1" s="8">
        <v>11</v>
      </c>
      <c r="CH1" s="8">
        <v>12</v>
      </c>
      <c r="CI1" s="8">
        <v>13</v>
      </c>
      <c r="CK1" s="8">
        <v>2</v>
      </c>
      <c r="CL1" s="8">
        <v>3</v>
      </c>
      <c r="CM1" s="8">
        <v>4</v>
      </c>
      <c r="CN1" s="8">
        <v>5</v>
      </c>
      <c r="CO1" s="8">
        <v>6</v>
      </c>
      <c r="CP1" s="8">
        <v>7</v>
      </c>
      <c r="CQ1" s="8">
        <v>8</v>
      </c>
      <c r="CR1" s="8">
        <v>9</v>
      </c>
      <c r="CS1" s="8">
        <v>10</v>
      </c>
      <c r="CT1" s="8">
        <v>11</v>
      </c>
      <c r="CU1" s="8">
        <v>12</v>
      </c>
      <c r="CV1" s="8">
        <v>13</v>
      </c>
    </row>
    <row r="2" spans="1:101" ht="15" customHeight="1" thickBot="1" x14ac:dyDescent="0.25">
      <c r="E2" s="175" t="s">
        <v>646</v>
      </c>
      <c r="F2" s="176"/>
      <c r="G2" s="176"/>
      <c r="H2" s="176"/>
      <c r="I2" s="177"/>
    </row>
    <row r="3" spans="1:101" ht="10.199999999999999" thickBot="1" x14ac:dyDescent="0.25">
      <c r="E3" s="178"/>
      <c r="F3" s="179"/>
      <c r="G3" s="179"/>
      <c r="H3" s="179"/>
      <c r="I3" s="180"/>
      <c r="J3" s="88">
        <f t="shared" ref="J3:AO3" si="0">SUBTOTAL(9,J7:J943)</f>
        <v>0</v>
      </c>
      <c r="K3" s="19">
        <f t="shared" si="0"/>
        <v>1237</v>
      </c>
      <c r="L3" s="9">
        <f t="shared" si="0"/>
        <v>618</v>
      </c>
      <c r="M3" s="9">
        <f t="shared" si="0"/>
        <v>14</v>
      </c>
      <c r="N3" s="9">
        <f t="shared" si="0"/>
        <v>0</v>
      </c>
      <c r="O3" s="9">
        <f t="shared" si="0"/>
        <v>0</v>
      </c>
      <c r="P3" s="9">
        <f t="shared" si="0"/>
        <v>0</v>
      </c>
      <c r="Q3" s="9">
        <f t="shared" si="0"/>
        <v>0</v>
      </c>
      <c r="R3" s="9">
        <f t="shared" si="0"/>
        <v>0</v>
      </c>
      <c r="S3" s="9">
        <f t="shared" si="0"/>
        <v>0</v>
      </c>
      <c r="T3" s="9">
        <f t="shared" si="0"/>
        <v>0</v>
      </c>
      <c r="U3" s="9">
        <f t="shared" si="0"/>
        <v>0</v>
      </c>
      <c r="V3" s="10">
        <f t="shared" si="0"/>
        <v>0</v>
      </c>
      <c r="W3" s="14">
        <f t="shared" si="0"/>
        <v>1869</v>
      </c>
      <c r="X3" s="9">
        <f t="shared" si="0"/>
        <v>5</v>
      </c>
      <c r="Y3" s="9">
        <f t="shared" si="0"/>
        <v>17</v>
      </c>
      <c r="Z3" s="9">
        <f t="shared" si="0"/>
        <v>0</v>
      </c>
      <c r="AA3" s="9">
        <f t="shared" si="0"/>
        <v>0</v>
      </c>
      <c r="AB3" s="9">
        <f t="shared" si="0"/>
        <v>0</v>
      </c>
      <c r="AC3" s="9">
        <f t="shared" si="0"/>
        <v>0</v>
      </c>
      <c r="AD3" s="9">
        <f t="shared" si="0"/>
        <v>0</v>
      </c>
      <c r="AE3" s="9">
        <f t="shared" si="0"/>
        <v>0</v>
      </c>
      <c r="AF3" s="9">
        <f t="shared" si="0"/>
        <v>0</v>
      </c>
      <c r="AG3" s="9">
        <f t="shared" si="0"/>
        <v>0</v>
      </c>
      <c r="AH3" s="9">
        <f t="shared" si="0"/>
        <v>0</v>
      </c>
      <c r="AI3" s="9">
        <f t="shared" si="0"/>
        <v>0</v>
      </c>
      <c r="AJ3" s="14">
        <f t="shared" si="0"/>
        <v>22</v>
      </c>
      <c r="AK3" s="19">
        <f t="shared" si="0"/>
        <v>955</v>
      </c>
      <c r="AL3" s="9">
        <f t="shared" si="0"/>
        <v>542</v>
      </c>
      <c r="AM3" s="9">
        <f t="shared" si="0"/>
        <v>13</v>
      </c>
      <c r="AN3" s="9">
        <f t="shared" si="0"/>
        <v>0</v>
      </c>
      <c r="AO3" s="9">
        <f t="shared" si="0"/>
        <v>0</v>
      </c>
      <c r="AP3" s="9">
        <f t="shared" ref="AP3:BU3" si="1">SUBTOTAL(9,AP7:AP943)</f>
        <v>0</v>
      </c>
      <c r="AQ3" s="9">
        <f t="shared" si="1"/>
        <v>0</v>
      </c>
      <c r="AR3" s="9">
        <f t="shared" si="1"/>
        <v>0</v>
      </c>
      <c r="AS3" s="9">
        <f t="shared" si="1"/>
        <v>0</v>
      </c>
      <c r="AT3" s="9">
        <f t="shared" si="1"/>
        <v>0</v>
      </c>
      <c r="AU3" s="9">
        <f t="shared" si="1"/>
        <v>0</v>
      </c>
      <c r="AV3" s="10">
        <f t="shared" si="1"/>
        <v>0</v>
      </c>
      <c r="AW3" s="14">
        <f t="shared" si="1"/>
        <v>1510</v>
      </c>
      <c r="AX3" s="19">
        <f t="shared" si="1"/>
        <v>0</v>
      </c>
      <c r="AY3" s="9">
        <f t="shared" si="1"/>
        <v>0</v>
      </c>
      <c r="AZ3" s="9">
        <f t="shared" si="1"/>
        <v>0</v>
      </c>
      <c r="BA3" s="9">
        <f t="shared" si="1"/>
        <v>0</v>
      </c>
      <c r="BB3" s="9">
        <f t="shared" si="1"/>
        <v>0</v>
      </c>
      <c r="BC3" s="9">
        <f t="shared" si="1"/>
        <v>0</v>
      </c>
      <c r="BD3" s="9">
        <f t="shared" si="1"/>
        <v>0</v>
      </c>
      <c r="BE3" s="9">
        <f t="shared" si="1"/>
        <v>0</v>
      </c>
      <c r="BF3" s="9">
        <f t="shared" si="1"/>
        <v>0</v>
      </c>
      <c r="BG3" s="9">
        <f t="shared" si="1"/>
        <v>0</v>
      </c>
      <c r="BH3" s="9">
        <f t="shared" si="1"/>
        <v>0</v>
      </c>
      <c r="BI3" s="10">
        <f t="shared" si="1"/>
        <v>0</v>
      </c>
      <c r="BJ3" s="14">
        <f t="shared" si="1"/>
        <v>0</v>
      </c>
      <c r="BK3" s="19">
        <f t="shared" si="1"/>
        <v>0</v>
      </c>
      <c r="BL3" s="9">
        <f t="shared" si="1"/>
        <v>0</v>
      </c>
      <c r="BM3" s="9">
        <f t="shared" si="1"/>
        <v>0</v>
      </c>
      <c r="BN3" s="9">
        <f t="shared" si="1"/>
        <v>0</v>
      </c>
      <c r="BO3" s="9">
        <f t="shared" si="1"/>
        <v>0</v>
      </c>
      <c r="BP3" s="9">
        <f t="shared" si="1"/>
        <v>0</v>
      </c>
      <c r="BQ3" s="9">
        <f t="shared" si="1"/>
        <v>0</v>
      </c>
      <c r="BR3" s="9">
        <f t="shared" si="1"/>
        <v>0</v>
      </c>
      <c r="BS3" s="9">
        <f t="shared" si="1"/>
        <v>0</v>
      </c>
      <c r="BT3" s="9">
        <f t="shared" si="1"/>
        <v>0</v>
      </c>
      <c r="BU3" s="9">
        <f t="shared" si="1"/>
        <v>0</v>
      </c>
      <c r="BV3" s="10">
        <f t="shared" ref="BV3:CW3" si="2">SUBTOTAL(9,BV7:BV943)</f>
        <v>0</v>
      </c>
      <c r="BW3" s="14">
        <f t="shared" si="2"/>
        <v>0</v>
      </c>
      <c r="BX3" s="19">
        <f t="shared" si="2"/>
        <v>0</v>
      </c>
      <c r="BY3" s="9">
        <f t="shared" si="2"/>
        <v>0</v>
      </c>
      <c r="BZ3" s="9">
        <f t="shared" si="2"/>
        <v>0</v>
      </c>
      <c r="CA3" s="9">
        <f t="shared" si="2"/>
        <v>0</v>
      </c>
      <c r="CB3" s="9">
        <f t="shared" si="2"/>
        <v>0</v>
      </c>
      <c r="CC3" s="9">
        <f t="shared" si="2"/>
        <v>0</v>
      </c>
      <c r="CD3" s="9">
        <f t="shared" si="2"/>
        <v>0</v>
      </c>
      <c r="CE3" s="9">
        <f t="shared" si="2"/>
        <v>0</v>
      </c>
      <c r="CF3" s="9">
        <f t="shared" si="2"/>
        <v>0</v>
      </c>
      <c r="CG3" s="9">
        <f t="shared" si="2"/>
        <v>0</v>
      </c>
      <c r="CH3" s="9">
        <f t="shared" si="2"/>
        <v>0</v>
      </c>
      <c r="CI3" s="10">
        <f t="shared" si="2"/>
        <v>0</v>
      </c>
      <c r="CJ3" s="14">
        <f t="shared" si="2"/>
        <v>0</v>
      </c>
      <c r="CK3" s="19">
        <f t="shared" si="2"/>
        <v>0</v>
      </c>
      <c r="CL3" s="9">
        <f t="shared" si="2"/>
        <v>0</v>
      </c>
      <c r="CM3" s="9">
        <f t="shared" si="2"/>
        <v>0</v>
      </c>
      <c r="CN3" s="9">
        <f t="shared" si="2"/>
        <v>0</v>
      </c>
      <c r="CO3" s="9">
        <f t="shared" si="2"/>
        <v>0</v>
      </c>
      <c r="CP3" s="9">
        <f t="shared" si="2"/>
        <v>0</v>
      </c>
      <c r="CQ3" s="9">
        <f t="shared" si="2"/>
        <v>0</v>
      </c>
      <c r="CR3" s="9">
        <f t="shared" si="2"/>
        <v>0</v>
      </c>
      <c r="CS3" s="9">
        <f t="shared" si="2"/>
        <v>0</v>
      </c>
      <c r="CT3" s="9">
        <f t="shared" si="2"/>
        <v>0</v>
      </c>
      <c r="CU3" s="9">
        <f t="shared" si="2"/>
        <v>0</v>
      </c>
      <c r="CV3" s="10">
        <f t="shared" si="2"/>
        <v>0</v>
      </c>
      <c r="CW3" s="14">
        <f t="shared" si="2"/>
        <v>0</v>
      </c>
    </row>
    <row r="4" spans="1:101" ht="14.4" thickBot="1" x14ac:dyDescent="0.35">
      <c r="E4" s="181"/>
      <c r="F4" s="182"/>
      <c r="G4" s="182"/>
      <c r="H4" s="182"/>
      <c r="I4" s="183"/>
      <c r="J4" s="144"/>
      <c r="K4" s="190" t="s">
        <v>558</v>
      </c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2"/>
      <c r="AK4" s="190" t="s">
        <v>558</v>
      </c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1"/>
      <c r="AW4" s="192"/>
      <c r="AX4" s="184" t="s">
        <v>567</v>
      </c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6"/>
      <c r="BK4" s="184" t="s">
        <v>567</v>
      </c>
      <c r="BL4" s="185"/>
      <c r="BM4" s="185"/>
      <c r="BN4" s="185"/>
      <c r="BO4" s="185"/>
      <c r="BP4" s="185"/>
      <c r="BQ4" s="185"/>
      <c r="BR4" s="185"/>
      <c r="BS4" s="185"/>
      <c r="BT4" s="185"/>
      <c r="BU4" s="185"/>
      <c r="BV4" s="185"/>
      <c r="BW4" s="186"/>
      <c r="BX4" s="184" t="s">
        <v>567</v>
      </c>
      <c r="BY4" s="185"/>
      <c r="BZ4" s="185"/>
      <c r="CA4" s="185"/>
      <c r="CB4" s="185"/>
      <c r="CC4" s="185"/>
      <c r="CD4" s="185"/>
      <c r="CE4" s="185"/>
      <c r="CF4" s="185"/>
      <c r="CG4" s="185"/>
      <c r="CH4" s="185"/>
      <c r="CI4" s="185"/>
      <c r="CJ4" s="186"/>
      <c r="CK4" s="184" t="s">
        <v>567</v>
      </c>
      <c r="CL4" s="185"/>
      <c r="CM4" s="185"/>
      <c r="CN4" s="185"/>
      <c r="CO4" s="185"/>
      <c r="CP4" s="185"/>
      <c r="CQ4" s="185"/>
      <c r="CR4" s="185"/>
      <c r="CS4" s="185"/>
      <c r="CT4" s="185"/>
      <c r="CU4" s="185"/>
      <c r="CV4" s="185"/>
      <c r="CW4" s="186"/>
    </row>
    <row r="5" spans="1:101" ht="25.8" customHeight="1" thickBot="1" x14ac:dyDescent="0.25">
      <c r="J5" s="145"/>
      <c r="K5" s="187" t="s">
        <v>544</v>
      </c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9"/>
      <c r="X5" s="187" t="s">
        <v>561</v>
      </c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9"/>
      <c r="AK5" s="187" t="s">
        <v>562</v>
      </c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56"/>
      <c r="AX5" s="187" t="s">
        <v>566</v>
      </c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9"/>
      <c r="BK5" s="187" t="s">
        <v>568</v>
      </c>
      <c r="BL5" s="188"/>
      <c r="BM5" s="188"/>
      <c r="BN5" s="188"/>
      <c r="BO5" s="188"/>
      <c r="BP5" s="188"/>
      <c r="BQ5" s="188"/>
      <c r="BR5" s="188"/>
      <c r="BS5" s="188"/>
      <c r="BT5" s="188"/>
      <c r="BU5" s="188"/>
      <c r="BV5" s="188"/>
      <c r="BW5" s="189"/>
      <c r="BX5" s="187" t="s">
        <v>569</v>
      </c>
      <c r="BY5" s="188"/>
      <c r="BZ5" s="188"/>
      <c r="CA5" s="188"/>
      <c r="CB5" s="188"/>
      <c r="CC5" s="188"/>
      <c r="CD5" s="188"/>
      <c r="CE5" s="188"/>
      <c r="CF5" s="188"/>
      <c r="CG5" s="188"/>
      <c r="CH5" s="188"/>
      <c r="CI5" s="188"/>
      <c r="CJ5" s="189"/>
      <c r="CK5" s="187" t="s">
        <v>570</v>
      </c>
      <c r="CL5" s="188"/>
      <c r="CM5" s="188"/>
      <c r="CN5" s="188"/>
      <c r="CO5" s="188"/>
      <c r="CP5" s="188"/>
      <c r="CQ5" s="188"/>
      <c r="CR5" s="188"/>
      <c r="CS5" s="188"/>
      <c r="CT5" s="188"/>
      <c r="CU5" s="188"/>
      <c r="CV5" s="188"/>
      <c r="CW5" s="189"/>
    </row>
    <row r="6" spans="1:101" ht="19.8" customHeight="1" thickBot="1" x14ac:dyDescent="0.25">
      <c r="A6" s="37" t="s">
        <v>0</v>
      </c>
      <c r="B6" s="37" t="s">
        <v>1</v>
      </c>
      <c r="C6" s="90" t="s">
        <v>606</v>
      </c>
      <c r="D6" s="90" t="s">
        <v>605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539</v>
      </c>
      <c r="J6" s="150" t="s">
        <v>560</v>
      </c>
      <c r="K6" s="39" t="s">
        <v>545</v>
      </c>
      <c r="L6" s="40" t="s">
        <v>546</v>
      </c>
      <c r="M6" s="40" t="s">
        <v>547</v>
      </c>
      <c r="N6" s="40" t="s">
        <v>548</v>
      </c>
      <c r="O6" s="40" t="s">
        <v>549</v>
      </c>
      <c r="P6" s="40" t="s">
        <v>550</v>
      </c>
      <c r="Q6" s="40" t="s">
        <v>551</v>
      </c>
      <c r="R6" s="40" t="s">
        <v>552</v>
      </c>
      <c r="S6" s="40" t="s">
        <v>553</v>
      </c>
      <c r="T6" s="40" t="s">
        <v>554</v>
      </c>
      <c r="U6" s="40" t="s">
        <v>555</v>
      </c>
      <c r="V6" s="41" t="s">
        <v>556</v>
      </c>
      <c r="W6" s="52" t="s">
        <v>557</v>
      </c>
      <c r="X6" s="39" t="s">
        <v>545</v>
      </c>
      <c r="Y6" s="40" t="s">
        <v>546</v>
      </c>
      <c r="Z6" s="40" t="s">
        <v>547</v>
      </c>
      <c r="AA6" s="40" t="s">
        <v>548</v>
      </c>
      <c r="AB6" s="40" t="s">
        <v>549</v>
      </c>
      <c r="AC6" s="40" t="s">
        <v>550</v>
      </c>
      <c r="AD6" s="40" t="s">
        <v>551</v>
      </c>
      <c r="AE6" s="40" t="s">
        <v>552</v>
      </c>
      <c r="AF6" s="40" t="s">
        <v>553</v>
      </c>
      <c r="AG6" s="40" t="s">
        <v>554</v>
      </c>
      <c r="AH6" s="40" t="s">
        <v>555</v>
      </c>
      <c r="AI6" s="41" t="s">
        <v>556</v>
      </c>
      <c r="AJ6" s="52" t="s">
        <v>557</v>
      </c>
      <c r="AK6" s="39" t="s">
        <v>545</v>
      </c>
      <c r="AL6" s="40" t="s">
        <v>546</v>
      </c>
      <c r="AM6" s="40" t="s">
        <v>547</v>
      </c>
      <c r="AN6" s="40" t="s">
        <v>548</v>
      </c>
      <c r="AO6" s="40" t="s">
        <v>549</v>
      </c>
      <c r="AP6" s="40" t="s">
        <v>550</v>
      </c>
      <c r="AQ6" s="40" t="s">
        <v>551</v>
      </c>
      <c r="AR6" s="40" t="s">
        <v>552</v>
      </c>
      <c r="AS6" s="40" t="s">
        <v>553</v>
      </c>
      <c r="AT6" s="40" t="s">
        <v>554</v>
      </c>
      <c r="AU6" s="40" t="s">
        <v>555</v>
      </c>
      <c r="AV6" s="41" t="s">
        <v>556</v>
      </c>
      <c r="AW6" s="52" t="s">
        <v>557</v>
      </c>
      <c r="AX6" s="39" t="s">
        <v>545</v>
      </c>
      <c r="AY6" s="40" t="s">
        <v>546</v>
      </c>
      <c r="AZ6" s="40" t="s">
        <v>547</v>
      </c>
      <c r="BA6" s="40" t="s">
        <v>548</v>
      </c>
      <c r="BB6" s="40" t="s">
        <v>549</v>
      </c>
      <c r="BC6" s="40" t="s">
        <v>550</v>
      </c>
      <c r="BD6" s="40" t="s">
        <v>551</v>
      </c>
      <c r="BE6" s="40" t="s">
        <v>552</v>
      </c>
      <c r="BF6" s="40" t="s">
        <v>553</v>
      </c>
      <c r="BG6" s="40" t="s">
        <v>554</v>
      </c>
      <c r="BH6" s="40" t="s">
        <v>555</v>
      </c>
      <c r="BI6" s="41" t="s">
        <v>556</v>
      </c>
      <c r="BJ6" s="52" t="s">
        <v>557</v>
      </c>
      <c r="BK6" s="39" t="s">
        <v>545</v>
      </c>
      <c r="BL6" s="40" t="s">
        <v>546</v>
      </c>
      <c r="BM6" s="40" t="s">
        <v>547</v>
      </c>
      <c r="BN6" s="40" t="s">
        <v>548</v>
      </c>
      <c r="BO6" s="40" t="s">
        <v>549</v>
      </c>
      <c r="BP6" s="40" t="s">
        <v>550</v>
      </c>
      <c r="BQ6" s="40" t="s">
        <v>551</v>
      </c>
      <c r="BR6" s="40" t="s">
        <v>552</v>
      </c>
      <c r="BS6" s="40" t="s">
        <v>553</v>
      </c>
      <c r="BT6" s="40" t="s">
        <v>554</v>
      </c>
      <c r="BU6" s="40" t="s">
        <v>555</v>
      </c>
      <c r="BV6" s="41" t="s">
        <v>556</v>
      </c>
      <c r="BW6" s="52" t="s">
        <v>557</v>
      </c>
      <c r="BX6" s="39" t="s">
        <v>545</v>
      </c>
      <c r="BY6" s="40" t="s">
        <v>546</v>
      </c>
      <c r="BZ6" s="40" t="s">
        <v>547</v>
      </c>
      <c r="CA6" s="40" t="s">
        <v>548</v>
      </c>
      <c r="CB6" s="40" t="s">
        <v>549</v>
      </c>
      <c r="CC6" s="40" t="s">
        <v>550</v>
      </c>
      <c r="CD6" s="40" t="s">
        <v>551</v>
      </c>
      <c r="CE6" s="40" t="s">
        <v>552</v>
      </c>
      <c r="CF6" s="40" t="s">
        <v>553</v>
      </c>
      <c r="CG6" s="40" t="s">
        <v>554</v>
      </c>
      <c r="CH6" s="40" t="s">
        <v>555</v>
      </c>
      <c r="CI6" s="41" t="s">
        <v>556</v>
      </c>
      <c r="CJ6" s="52" t="s">
        <v>557</v>
      </c>
      <c r="CK6" s="39" t="s">
        <v>545</v>
      </c>
      <c r="CL6" s="40" t="s">
        <v>546</v>
      </c>
      <c r="CM6" s="40" t="s">
        <v>547</v>
      </c>
      <c r="CN6" s="40" t="s">
        <v>548</v>
      </c>
      <c r="CO6" s="40" t="s">
        <v>549</v>
      </c>
      <c r="CP6" s="40" t="s">
        <v>550</v>
      </c>
      <c r="CQ6" s="40" t="s">
        <v>551</v>
      </c>
      <c r="CR6" s="40" t="s">
        <v>552</v>
      </c>
      <c r="CS6" s="40" t="s">
        <v>553</v>
      </c>
      <c r="CT6" s="40" t="s">
        <v>554</v>
      </c>
      <c r="CU6" s="40" t="s">
        <v>555</v>
      </c>
      <c r="CV6" s="41" t="s">
        <v>556</v>
      </c>
      <c r="CW6" s="52" t="s">
        <v>557</v>
      </c>
    </row>
    <row r="7" spans="1:101" ht="13.05" customHeight="1" x14ac:dyDescent="0.2">
      <c r="A7" s="46" t="s">
        <v>6</v>
      </c>
      <c r="B7" s="46" t="s">
        <v>7</v>
      </c>
      <c r="C7" s="89">
        <v>403</v>
      </c>
      <c r="D7" s="46" t="s">
        <v>607</v>
      </c>
      <c r="E7" s="46" t="s">
        <v>8</v>
      </c>
      <c r="F7" s="46" t="s">
        <v>9</v>
      </c>
      <c r="G7" s="47" t="s">
        <v>10</v>
      </c>
      <c r="H7" s="70">
        <v>3</v>
      </c>
      <c r="I7" s="48" t="s">
        <v>11</v>
      </c>
      <c r="J7" s="42">
        <v>0</v>
      </c>
      <c r="K7" s="53">
        <v>0</v>
      </c>
      <c r="L7" s="54">
        <v>0</v>
      </c>
      <c r="M7" s="54">
        <v>0</v>
      </c>
      <c r="N7" s="54"/>
      <c r="O7" s="54"/>
      <c r="P7" s="54"/>
      <c r="Q7" s="54"/>
      <c r="R7" s="54"/>
      <c r="S7" s="54"/>
      <c r="T7" s="54"/>
      <c r="U7" s="54"/>
      <c r="V7" s="55"/>
      <c r="W7" s="17">
        <f t="shared" ref="W7:W69" si="3">SUM(K7:V7)</f>
        <v>0</v>
      </c>
      <c r="X7" s="53">
        <v>0</v>
      </c>
      <c r="Y7" s="54">
        <v>0</v>
      </c>
      <c r="Z7" s="54">
        <v>0</v>
      </c>
      <c r="AA7" s="54"/>
      <c r="AB7" s="54"/>
      <c r="AC7" s="54"/>
      <c r="AD7" s="54"/>
      <c r="AE7" s="54"/>
      <c r="AF7" s="54"/>
      <c r="AG7" s="54"/>
      <c r="AH7" s="54"/>
      <c r="AI7" s="55"/>
      <c r="AJ7" s="17">
        <f t="shared" ref="AJ7:AJ69" si="4">SUM(X7:AI7)</f>
        <v>0</v>
      </c>
      <c r="AK7" s="53">
        <v>0</v>
      </c>
      <c r="AL7" s="54">
        <v>0</v>
      </c>
      <c r="AM7" s="54">
        <v>0</v>
      </c>
      <c r="AN7" s="54"/>
      <c r="AO7" s="54"/>
      <c r="AP7" s="54"/>
      <c r="AQ7" s="54"/>
      <c r="AR7" s="54"/>
      <c r="AS7" s="54"/>
      <c r="AT7" s="54"/>
      <c r="AU7" s="54"/>
      <c r="AV7" s="55"/>
      <c r="AW7" s="17">
        <f t="shared" ref="AW7:AW69" si="5">SUM(AK7:AV7)</f>
        <v>0</v>
      </c>
      <c r="AX7" s="53">
        <v>0</v>
      </c>
      <c r="AY7" s="54">
        <v>0</v>
      </c>
      <c r="AZ7" s="54">
        <v>0</v>
      </c>
      <c r="BA7" s="54">
        <v>0</v>
      </c>
      <c r="BB7" s="54">
        <v>0</v>
      </c>
      <c r="BC7" s="54">
        <v>0</v>
      </c>
      <c r="BD7" s="54">
        <v>0</v>
      </c>
      <c r="BE7" s="54">
        <v>0</v>
      </c>
      <c r="BF7" s="54">
        <v>0</v>
      </c>
      <c r="BG7" s="54">
        <v>0</v>
      </c>
      <c r="BH7" s="54">
        <v>0</v>
      </c>
      <c r="BI7" s="55">
        <v>0</v>
      </c>
      <c r="BJ7" s="17">
        <f t="shared" ref="BJ7:BJ69" si="6">SUM(AX7:BI7)</f>
        <v>0</v>
      </c>
      <c r="BK7" s="53">
        <v>0</v>
      </c>
      <c r="BL7" s="54">
        <v>0</v>
      </c>
      <c r="BM7" s="54">
        <v>0</v>
      </c>
      <c r="BN7" s="54">
        <v>0</v>
      </c>
      <c r="BO7" s="54">
        <v>0</v>
      </c>
      <c r="BP7" s="54">
        <v>0</v>
      </c>
      <c r="BQ7" s="54">
        <v>0</v>
      </c>
      <c r="BR7" s="54">
        <v>0</v>
      </c>
      <c r="BS7" s="54">
        <v>0</v>
      </c>
      <c r="BT7" s="54">
        <v>0</v>
      </c>
      <c r="BU7" s="54">
        <v>0</v>
      </c>
      <c r="BV7" s="54">
        <v>0</v>
      </c>
      <c r="BW7" s="17">
        <f t="shared" ref="BW7:BW69" si="7">SUM(BK7:BV7)</f>
        <v>0</v>
      </c>
      <c r="BX7" s="53">
        <v>0</v>
      </c>
      <c r="BY7" s="54">
        <v>0</v>
      </c>
      <c r="BZ7" s="54">
        <v>0</v>
      </c>
      <c r="CA7" s="54">
        <v>0</v>
      </c>
      <c r="CB7" s="54">
        <v>0</v>
      </c>
      <c r="CC7" s="54">
        <v>0</v>
      </c>
      <c r="CD7" s="54">
        <v>0</v>
      </c>
      <c r="CE7" s="54">
        <v>0</v>
      </c>
      <c r="CF7" s="54">
        <v>0</v>
      </c>
      <c r="CG7" s="54">
        <v>0</v>
      </c>
      <c r="CH7" s="54">
        <v>0</v>
      </c>
      <c r="CI7" s="54">
        <v>0</v>
      </c>
      <c r="CJ7" s="17">
        <f t="shared" ref="CJ7:CJ69" si="8">SUM(BX7:CI7)</f>
        <v>0</v>
      </c>
      <c r="CK7" s="53">
        <v>0</v>
      </c>
      <c r="CL7" s="54">
        <v>0</v>
      </c>
      <c r="CM7" s="54">
        <v>0</v>
      </c>
      <c r="CN7" s="54">
        <v>0</v>
      </c>
      <c r="CO7" s="54">
        <v>0</v>
      </c>
      <c r="CP7" s="54">
        <v>0</v>
      </c>
      <c r="CQ7" s="54">
        <v>0</v>
      </c>
      <c r="CR7" s="54">
        <v>0</v>
      </c>
      <c r="CS7" s="54">
        <v>0</v>
      </c>
      <c r="CT7" s="54">
        <v>0</v>
      </c>
      <c r="CU7" s="54">
        <v>0</v>
      </c>
      <c r="CV7" s="55">
        <v>0</v>
      </c>
      <c r="CW7" s="17">
        <f t="shared" ref="CW7:CW69" si="9">SUM(CK7:CV7)</f>
        <v>0</v>
      </c>
    </row>
    <row r="8" spans="1:101" ht="13.05" customHeight="1" x14ac:dyDescent="0.2">
      <c r="A8" s="46" t="s">
        <v>6</v>
      </c>
      <c r="B8" s="46" t="s">
        <v>12</v>
      </c>
      <c r="C8" s="89">
        <v>402</v>
      </c>
      <c r="D8" s="46" t="s">
        <v>608</v>
      </c>
      <c r="E8" s="46" t="s">
        <v>8</v>
      </c>
      <c r="F8" s="46" t="s">
        <v>9</v>
      </c>
      <c r="G8" s="47" t="s">
        <v>13</v>
      </c>
      <c r="H8" s="70">
        <v>1</v>
      </c>
      <c r="I8" s="48" t="s">
        <v>14</v>
      </c>
      <c r="J8" s="43">
        <v>0</v>
      </c>
      <c r="K8" s="15">
        <v>0</v>
      </c>
      <c r="L8" s="2">
        <v>0</v>
      </c>
      <c r="M8" s="2">
        <v>0</v>
      </c>
      <c r="V8" s="16"/>
      <c r="W8" s="18">
        <f t="shared" si="3"/>
        <v>0</v>
      </c>
      <c r="X8" s="15">
        <v>0</v>
      </c>
      <c r="Y8" s="2">
        <v>0</v>
      </c>
      <c r="Z8" s="2">
        <v>0</v>
      </c>
      <c r="AI8" s="16"/>
      <c r="AJ8" s="18">
        <f t="shared" si="4"/>
        <v>0</v>
      </c>
      <c r="AK8" s="15">
        <v>0</v>
      </c>
      <c r="AL8" s="2">
        <v>0</v>
      </c>
      <c r="AM8" s="2">
        <v>0</v>
      </c>
      <c r="AV8" s="16"/>
      <c r="AW8" s="18">
        <f t="shared" si="5"/>
        <v>0</v>
      </c>
      <c r="AX8" s="15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16">
        <v>0</v>
      </c>
      <c r="BJ8" s="18">
        <f t="shared" si="6"/>
        <v>0</v>
      </c>
      <c r="BK8" s="15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18">
        <f t="shared" si="7"/>
        <v>0</v>
      </c>
      <c r="BX8" s="15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18">
        <f t="shared" si="8"/>
        <v>0</v>
      </c>
      <c r="CK8" s="15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16">
        <v>0</v>
      </c>
      <c r="CW8" s="18">
        <f t="shared" si="9"/>
        <v>0</v>
      </c>
    </row>
    <row r="9" spans="1:101" ht="13.05" customHeight="1" x14ac:dyDescent="0.2">
      <c r="A9" s="46" t="s">
        <v>15</v>
      </c>
      <c r="B9" s="46" t="s">
        <v>16</v>
      </c>
      <c r="C9" s="89">
        <v>405</v>
      </c>
      <c r="D9" s="46" t="s">
        <v>609</v>
      </c>
      <c r="E9" s="46" t="s">
        <v>8</v>
      </c>
      <c r="F9" s="46" t="s">
        <v>9</v>
      </c>
      <c r="G9" s="47" t="s">
        <v>13</v>
      </c>
      <c r="H9" s="70">
        <v>210</v>
      </c>
      <c r="I9" s="49" t="s">
        <v>17</v>
      </c>
      <c r="J9" s="43">
        <v>0</v>
      </c>
      <c r="K9" s="15">
        <v>0</v>
      </c>
      <c r="L9" s="2">
        <v>0</v>
      </c>
      <c r="M9" s="2">
        <v>0</v>
      </c>
      <c r="V9" s="16"/>
      <c r="W9" s="18">
        <f t="shared" si="3"/>
        <v>0</v>
      </c>
      <c r="X9" s="15">
        <v>0</v>
      </c>
      <c r="Y9" s="2">
        <v>0</v>
      </c>
      <c r="Z9" s="2">
        <v>0</v>
      </c>
      <c r="AI9" s="16"/>
      <c r="AJ9" s="18">
        <f t="shared" si="4"/>
        <v>0</v>
      </c>
      <c r="AK9" s="15">
        <v>0</v>
      </c>
      <c r="AL9" s="2">
        <v>0</v>
      </c>
      <c r="AM9" s="2">
        <v>0</v>
      </c>
      <c r="AV9" s="16"/>
      <c r="AW9" s="18">
        <f t="shared" si="5"/>
        <v>0</v>
      </c>
      <c r="AX9" s="15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16">
        <v>0</v>
      </c>
      <c r="BJ9" s="18">
        <f t="shared" si="6"/>
        <v>0</v>
      </c>
      <c r="BK9" s="15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18">
        <f t="shared" si="7"/>
        <v>0</v>
      </c>
      <c r="BX9" s="15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18">
        <f t="shared" si="8"/>
        <v>0</v>
      </c>
      <c r="CK9" s="15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16">
        <v>0</v>
      </c>
      <c r="CW9" s="18">
        <f t="shared" si="9"/>
        <v>0</v>
      </c>
    </row>
    <row r="10" spans="1:101" ht="13.05" customHeight="1" x14ac:dyDescent="0.2">
      <c r="A10" s="46" t="s">
        <v>6</v>
      </c>
      <c r="B10" s="46" t="s">
        <v>18</v>
      </c>
      <c r="C10" s="89">
        <v>400</v>
      </c>
      <c r="D10" s="46" t="s">
        <v>610</v>
      </c>
      <c r="E10" s="46" t="s">
        <v>19</v>
      </c>
      <c r="F10" s="46" t="s">
        <v>20</v>
      </c>
      <c r="G10" s="47" t="s">
        <v>21</v>
      </c>
      <c r="H10" s="70">
        <v>66</v>
      </c>
      <c r="I10" s="49" t="s">
        <v>20</v>
      </c>
      <c r="J10" s="43">
        <v>0</v>
      </c>
      <c r="K10" s="15">
        <v>40</v>
      </c>
      <c r="L10" s="2">
        <v>1</v>
      </c>
      <c r="M10" s="2">
        <v>0</v>
      </c>
      <c r="V10" s="16"/>
      <c r="W10" s="18">
        <f t="shared" si="3"/>
        <v>41</v>
      </c>
      <c r="X10" s="15">
        <v>0</v>
      </c>
      <c r="Y10" s="2">
        <v>0</v>
      </c>
      <c r="Z10" s="2">
        <v>0</v>
      </c>
      <c r="AI10" s="16"/>
      <c r="AJ10" s="18">
        <f t="shared" si="4"/>
        <v>0</v>
      </c>
      <c r="AK10" s="15">
        <v>37</v>
      </c>
      <c r="AL10" s="2">
        <v>1</v>
      </c>
      <c r="AM10" s="2">
        <v>0</v>
      </c>
      <c r="AV10" s="16"/>
      <c r="AW10" s="18">
        <f t="shared" si="5"/>
        <v>38</v>
      </c>
      <c r="AX10" s="15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16">
        <v>0</v>
      </c>
      <c r="BJ10" s="18">
        <f t="shared" si="6"/>
        <v>0</v>
      </c>
      <c r="BK10" s="15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18">
        <f t="shared" si="7"/>
        <v>0</v>
      </c>
      <c r="BX10" s="15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18">
        <f t="shared" si="8"/>
        <v>0</v>
      </c>
      <c r="CK10" s="15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0</v>
      </c>
      <c r="CV10" s="16">
        <v>0</v>
      </c>
      <c r="CW10" s="18">
        <f t="shared" si="9"/>
        <v>0</v>
      </c>
    </row>
    <row r="11" spans="1:101" ht="13.05" customHeight="1" x14ac:dyDescent="0.2">
      <c r="A11" s="46" t="s">
        <v>22</v>
      </c>
      <c r="B11" s="46" t="s">
        <v>23</v>
      </c>
      <c r="C11" s="89">
        <v>406</v>
      </c>
      <c r="D11" s="46" t="s">
        <v>611</v>
      </c>
      <c r="E11" s="46" t="s">
        <v>8</v>
      </c>
      <c r="F11" s="46" t="s">
        <v>9</v>
      </c>
      <c r="G11" s="47" t="s">
        <v>21</v>
      </c>
      <c r="H11" s="71">
        <v>162</v>
      </c>
      <c r="I11" s="49" t="s">
        <v>24</v>
      </c>
      <c r="J11" s="43">
        <v>0</v>
      </c>
      <c r="K11" s="15">
        <v>0</v>
      </c>
      <c r="L11" s="2">
        <v>0</v>
      </c>
      <c r="M11" s="2">
        <v>0</v>
      </c>
      <c r="V11" s="16"/>
      <c r="W11" s="18">
        <f t="shared" si="3"/>
        <v>0</v>
      </c>
      <c r="X11" s="15">
        <v>0</v>
      </c>
      <c r="Y11" s="2">
        <v>0</v>
      </c>
      <c r="Z11" s="2">
        <v>0</v>
      </c>
      <c r="AI11" s="16"/>
      <c r="AJ11" s="18">
        <f t="shared" si="4"/>
        <v>0</v>
      </c>
      <c r="AK11" s="15">
        <v>0</v>
      </c>
      <c r="AL11" s="2">
        <v>0</v>
      </c>
      <c r="AM11" s="2">
        <v>0</v>
      </c>
      <c r="AV11" s="16"/>
      <c r="AW11" s="18">
        <f t="shared" si="5"/>
        <v>0</v>
      </c>
      <c r="AX11" s="15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16">
        <v>0</v>
      </c>
      <c r="BJ11" s="18">
        <f t="shared" si="6"/>
        <v>0</v>
      </c>
      <c r="BK11" s="15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18">
        <f t="shared" si="7"/>
        <v>0</v>
      </c>
      <c r="BX11" s="15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18">
        <f t="shared" si="8"/>
        <v>0</v>
      </c>
      <c r="CK11" s="15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16">
        <v>0</v>
      </c>
      <c r="CW11" s="18">
        <f t="shared" si="9"/>
        <v>0</v>
      </c>
    </row>
    <row r="12" spans="1:101" ht="13.05" customHeight="1" x14ac:dyDescent="0.2">
      <c r="A12" s="46" t="s">
        <v>6</v>
      </c>
      <c r="B12" s="46" t="s">
        <v>12</v>
      </c>
      <c r="C12" s="89">
        <v>400</v>
      </c>
      <c r="D12" s="46" t="s">
        <v>610</v>
      </c>
      <c r="E12" s="46" t="s">
        <v>25</v>
      </c>
      <c r="F12" s="46" t="s">
        <v>26</v>
      </c>
      <c r="G12" s="47" t="s">
        <v>27</v>
      </c>
      <c r="H12" s="70">
        <v>7</v>
      </c>
      <c r="I12" s="49" t="s">
        <v>28</v>
      </c>
      <c r="J12" s="43">
        <v>0</v>
      </c>
      <c r="K12" s="15">
        <v>0</v>
      </c>
      <c r="L12" s="2">
        <v>0</v>
      </c>
      <c r="M12" s="2">
        <v>0</v>
      </c>
      <c r="V12" s="16"/>
      <c r="W12" s="18">
        <f t="shared" si="3"/>
        <v>0</v>
      </c>
      <c r="X12" s="15">
        <v>0</v>
      </c>
      <c r="Y12" s="2">
        <v>0</v>
      </c>
      <c r="Z12" s="2">
        <v>0</v>
      </c>
      <c r="AI12" s="16"/>
      <c r="AJ12" s="18">
        <f t="shared" si="4"/>
        <v>0</v>
      </c>
      <c r="AK12" s="15">
        <v>0</v>
      </c>
      <c r="AL12" s="2">
        <v>0</v>
      </c>
      <c r="AM12" s="2">
        <v>0</v>
      </c>
      <c r="AV12" s="16"/>
      <c r="AW12" s="18">
        <f t="shared" si="5"/>
        <v>0</v>
      </c>
      <c r="AX12" s="15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16">
        <v>0</v>
      </c>
      <c r="BJ12" s="18">
        <f t="shared" si="6"/>
        <v>0</v>
      </c>
      <c r="BK12" s="15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18">
        <f t="shared" si="7"/>
        <v>0</v>
      </c>
      <c r="BX12" s="15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18">
        <f t="shared" si="8"/>
        <v>0</v>
      </c>
      <c r="CK12" s="15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16">
        <v>0</v>
      </c>
      <c r="CW12" s="18">
        <f t="shared" si="9"/>
        <v>0</v>
      </c>
    </row>
    <row r="13" spans="1:101" ht="13.05" customHeight="1" x14ac:dyDescent="0.2">
      <c r="A13" s="46" t="s">
        <v>6</v>
      </c>
      <c r="B13" s="46" t="s">
        <v>12</v>
      </c>
      <c r="C13" s="89">
        <v>400</v>
      </c>
      <c r="D13" s="46" t="s">
        <v>610</v>
      </c>
      <c r="E13" s="46" t="s">
        <v>25</v>
      </c>
      <c r="F13" s="46" t="s">
        <v>26</v>
      </c>
      <c r="G13" s="47" t="s">
        <v>30</v>
      </c>
      <c r="H13" s="70">
        <v>27598</v>
      </c>
      <c r="I13" s="50" t="s">
        <v>31</v>
      </c>
      <c r="J13" s="44">
        <v>0</v>
      </c>
      <c r="K13" s="15">
        <v>0</v>
      </c>
      <c r="L13" s="2">
        <v>0</v>
      </c>
      <c r="M13" s="2">
        <v>0</v>
      </c>
      <c r="V13" s="16"/>
      <c r="W13" s="18">
        <f t="shared" si="3"/>
        <v>0</v>
      </c>
      <c r="X13" s="15">
        <v>0</v>
      </c>
      <c r="Y13" s="2">
        <v>0</v>
      </c>
      <c r="Z13" s="2">
        <v>0</v>
      </c>
      <c r="AI13" s="16"/>
      <c r="AJ13" s="18">
        <f t="shared" si="4"/>
        <v>0</v>
      </c>
      <c r="AK13" s="15">
        <v>0</v>
      </c>
      <c r="AL13" s="2">
        <v>0</v>
      </c>
      <c r="AM13" s="2">
        <v>0</v>
      </c>
      <c r="AV13" s="16"/>
      <c r="AW13" s="18">
        <f t="shared" si="5"/>
        <v>0</v>
      </c>
      <c r="AX13" s="15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16">
        <v>0</v>
      </c>
      <c r="BJ13" s="18">
        <f t="shared" si="6"/>
        <v>0</v>
      </c>
      <c r="BK13" s="15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18">
        <f t="shared" si="7"/>
        <v>0</v>
      </c>
      <c r="BX13" s="15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18">
        <f t="shared" si="8"/>
        <v>0</v>
      </c>
      <c r="CK13" s="15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16">
        <v>0</v>
      </c>
      <c r="CW13" s="18">
        <f t="shared" si="9"/>
        <v>0</v>
      </c>
    </row>
    <row r="14" spans="1:101" ht="13.05" customHeight="1" x14ac:dyDescent="0.2">
      <c r="A14" s="46" t="s">
        <v>6</v>
      </c>
      <c r="B14" s="46" t="s">
        <v>12</v>
      </c>
      <c r="C14" s="89">
        <v>400</v>
      </c>
      <c r="D14" s="46" t="s">
        <v>610</v>
      </c>
      <c r="E14" s="46" t="s">
        <v>25</v>
      </c>
      <c r="F14" s="46" t="s">
        <v>26</v>
      </c>
      <c r="G14" s="47" t="s">
        <v>32</v>
      </c>
      <c r="H14" s="70">
        <v>12</v>
      </c>
      <c r="I14" s="49" t="s">
        <v>33</v>
      </c>
      <c r="J14" s="43">
        <v>0</v>
      </c>
      <c r="K14" s="15">
        <v>0</v>
      </c>
      <c r="L14" s="2">
        <v>0</v>
      </c>
      <c r="M14" s="2">
        <v>0</v>
      </c>
      <c r="V14" s="16"/>
      <c r="W14" s="18">
        <f t="shared" si="3"/>
        <v>0</v>
      </c>
      <c r="X14" s="15">
        <v>0</v>
      </c>
      <c r="Y14" s="2">
        <v>0</v>
      </c>
      <c r="Z14" s="2">
        <v>0</v>
      </c>
      <c r="AI14" s="16"/>
      <c r="AJ14" s="18">
        <f t="shared" si="4"/>
        <v>0</v>
      </c>
      <c r="AK14" s="15">
        <v>0</v>
      </c>
      <c r="AL14" s="2">
        <v>0</v>
      </c>
      <c r="AM14" s="2">
        <v>0</v>
      </c>
      <c r="AV14" s="16"/>
      <c r="AW14" s="18">
        <f t="shared" si="5"/>
        <v>0</v>
      </c>
      <c r="AX14" s="15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16">
        <v>0</v>
      </c>
      <c r="BJ14" s="18">
        <f t="shared" si="6"/>
        <v>0</v>
      </c>
      <c r="BK14" s="15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18">
        <f t="shared" si="7"/>
        <v>0</v>
      </c>
      <c r="BX14" s="15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18">
        <f t="shared" si="8"/>
        <v>0</v>
      </c>
      <c r="CK14" s="15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16">
        <v>0</v>
      </c>
      <c r="CW14" s="18">
        <f t="shared" si="9"/>
        <v>0</v>
      </c>
    </row>
    <row r="15" spans="1:101" ht="13.05" customHeight="1" x14ac:dyDescent="0.2">
      <c r="A15" s="46" t="s">
        <v>6</v>
      </c>
      <c r="B15" s="46" t="s">
        <v>12</v>
      </c>
      <c r="C15" s="89">
        <v>400</v>
      </c>
      <c r="D15" s="46" t="s">
        <v>610</v>
      </c>
      <c r="E15" s="46" t="s">
        <v>25</v>
      </c>
      <c r="F15" s="46" t="s">
        <v>26</v>
      </c>
      <c r="G15" s="47" t="s">
        <v>32</v>
      </c>
      <c r="H15" s="70">
        <v>270</v>
      </c>
      <c r="I15" s="49" t="s">
        <v>34</v>
      </c>
      <c r="J15" s="43">
        <v>0</v>
      </c>
      <c r="K15" s="15">
        <v>0</v>
      </c>
      <c r="L15" s="2">
        <v>0</v>
      </c>
      <c r="M15" s="2">
        <v>0</v>
      </c>
      <c r="V15" s="16"/>
      <c r="W15" s="18">
        <f t="shared" si="3"/>
        <v>0</v>
      </c>
      <c r="X15" s="15">
        <v>0</v>
      </c>
      <c r="Y15" s="2">
        <v>0</v>
      </c>
      <c r="Z15" s="2">
        <v>0</v>
      </c>
      <c r="AI15" s="16"/>
      <c r="AJ15" s="18">
        <f t="shared" si="4"/>
        <v>0</v>
      </c>
      <c r="AK15" s="15">
        <v>0</v>
      </c>
      <c r="AL15" s="2">
        <v>0</v>
      </c>
      <c r="AM15" s="2">
        <v>0</v>
      </c>
      <c r="AV15" s="16"/>
      <c r="AW15" s="18">
        <f t="shared" si="5"/>
        <v>0</v>
      </c>
      <c r="AX15" s="15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16">
        <v>0</v>
      </c>
      <c r="BJ15" s="18">
        <f t="shared" si="6"/>
        <v>0</v>
      </c>
      <c r="BK15" s="15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18">
        <f t="shared" si="7"/>
        <v>0</v>
      </c>
      <c r="BX15" s="15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18">
        <f t="shared" si="8"/>
        <v>0</v>
      </c>
      <c r="CK15" s="15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16">
        <v>0</v>
      </c>
      <c r="CW15" s="18">
        <f t="shared" si="9"/>
        <v>0</v>
      </c>
    </row>
    <row r="16" spans="1:101" ht="13.05" customHeight="1" x14ac:dyDescent="0.2">
      <c r="A16" s="46" t="s">
        <v>6</v>
      </c>
      <c r="B16" s="46" t="s">
        <v>12</v>
      </c>
      <c r="C16" s="89">
        <v>400</v>
      </c>
      <c r="D16" s="46" t="s">
        <v>610</v>
      </c>
      <c r="E16" s="46" t="s">
        <v>25</v>
      </c>
      <c r="F16" s="46" t="s">
        <v>26</v>
      </c>
      <c r="G16" s="47" t="s">
        <v>32</v>
      </c>
      <c r="H16" s="70">
        <v>6945</v>
      </c>
      <c r="I16" s="49" t="s">
        <v>35</v>
      </c>
      <c r="J16" s="43">
        <v>0</v>
      </c>
      <c r="K16" s="15">
        <v>0</v>
      </c>
      <c r="L16" s="2">
        <v>0</v>
      </c>
      <c r="M16" s="2">
        <v>0</v>
      </c>
      <c r="V16" s="16"/>
      <c r="W16" s="18">
        <f t="shared" si="3"/>
        <v>0</v>
      </c>
      <c r="X16" s="15">
        <v>0</v>
      </c>
      <c r="Y16" s="2">
        <v>0</v>
      </c>
      <c r="Z16" s="2">
        <v>0</v>
      </c>
      <c r="AI16" s="16"/>
      <c r="AJ16" s="18">
        <f t="shared" si="4"/>
        <v>0</v>
      </c>
      <c r="AK16" s="15">
        <v>0</v>
      </c>
      <c r="AL16" s="2">
        <v>0</v>
      </c>
      <c r="AM16" s="2">
        <v>0</v>
      </c>
      <c r="AV16" s="16"/>
      <c r="AW16" s="18">
        <f t="shared" si="5"/>
        <v>0</v>
      </c>
      <c r="AX16" s="15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16">
        <v>0</v>
      </c>
      <c r="BJ16" s="18">
        <f t="shared" si="6"/>
        <v>0</v>
      </c>
      <c r="BK16" s="15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18">
        <f t="shared" si="7"/>
        <v>0</v>
      </c>
      <c r="BX16" s="15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18">
        <f t="shared" si="8"/>
        <v>0</v>
      </c>
      <c r="CK16" s="15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0</v>
      </c>
      <c r="CU16" s="2">
        <v>0</v>
      </c>
      <c r="CV16" s="16">
        <v>0</v>
      </c>
      <c r="CW16" s="18">
        <f t="shared" si="9"/>
        <v>0</v>
      </c>
    </row>
    <row r="17" spans="1:101" ht="13.05" customHeight="1" x14ac:dyDescent="0.2">
      <c r="A17" s="46" t="s">
        <v>6</v>
      </c>
      <c r="B17" s="46" t="s">
        <v>12</v>
      </c>
      <c r="C17" s="89">
        <v>400</v>
      </c>
      <c r="D17" s="46" t="s">
        <v>610</v>
      </c>
      <c r="E17" s="46" t="s">
        <v>25</v>
      </c>
      <c r="F17" s="46" t="s">
        <v>26</v>
      </c>
      <c r="G17" s="47" t="s">
        <v>32</v>
      </c>
      <c r="H17" s="70">
        <v>21334</v>
      </c>
      <c r="I17" s="49" t="s">
        <v>36</v>
      </c>
      <c r="J17" s="43">
        <v>0</v>
      </c>
      <c r="K17" s="15">
        <v>0</v>
      </c>
      <c r="L17" s="2">
        <v>0</v>
      </c>
      <c r="M17" s="2">
        <v>0</v>
      </c>
      <c r="V17" s="16"/>
      <c r="W17" s="18">
        <f t="shared" si="3"/>
        <v>0</v>
      </c>
      <c r="X17" s="15">
        <v>0</v>
      </c>
      <c r="Y17" s="2">
        <v>0</v>
      </c>
      <c r="Z17" s="2">
        <v>0</v>
      </c>
      <c r="AI17" s="16"/>
      <c r="AJ17" s="18">
        <f t="shared" si="4"/>
        <v>0</v>
      </c>
      <c r="AK17" s="15">
        <v>0</v>
      </c>
      <c r="AL17" s="2">
        <v>0</v>
      </c>
      <c r="AM17" s="2">
        <v>0</v>
      </c>
      <c r="AV17" s="16"/>
      <c r="AW17" s="18">
        <f t="shared" si="5"/>
        <v>0</v>
      </c>
      <c r="AX17" s="15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16">
        <v>0</v>
      </c>
      <c r="BJ17" s="18">
        <f t="shared" si="6"/>
        <v>0</v>
      </c>
      <c r="BK17" s="15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18">
        <f t="shared" si="7"/>
        <v>0</v>
      </c>
      <c r="BX17" s="15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18">
        <f t="shared" si="8"/>
        <v>0</v>
      </c>
      <c r="CK17" s="15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16">
        <v>0</v>
      </c>
      <c r="CW17" s="18">
        <f t="shared" si="9"/>
        <v>0</v>
      </c>
    </row>
    <row r="18" spans="1:101" ht="13.05" customHeight="1" x14ac:dyDescent="0.2">
      <c r="A18" s="46" t="s">
        <v>6</v>
      </c>
      <c r="B18" s="46" t="s">
        <v>12</v>
      </c>
      <c r="C18" s="89">
        <v>400</v>
      </c>
      <c r="D18" s="46" t="s">
        <v>610</v>
      </c>
      <c r="E18" s="46" t="s">
        <v>25</v>
      </c>
      <c r="F18" s="46" t="s">
        <v>26</v>
      </c>
      <c r="G18" s="47" t="s">
        <v>30</v>
      </c>
      <c r="H18" s="70">
        <v>8</v>
      </c>
      <c r="I18" s="49" t="s">
        <v>37</v>
      </c>
      <c r="J18" s="43">
        <v>0</v>
      </c>
      <c r="K18" s="15">
        <v>0</v>
      </c>
      <c r="L18" s="2">
        <v>0</v>
      </c>
      <c r="M18" s="2">
        <v>0</v>
      </c>
      <c r="V18" s="16"/>
      <c r="W18" s="18">
        <f t="shared" si="3"/>
        <v>0</v>
      </c>
      <c r="X18" s="15">
        <v>0</v>
      </c>
      <c r="Y18" s="2">
        <v>0</v>
      </c>
      <c r="Z18" s="2">
        <v>0</v>
      </c>
      <c r="AI18" s="16"/>
      <c r="AJ18" s="18">
        <f t="shared" si="4"/>
        <v>0</v>
      </c>
      <c r="AK18" s="15">
        <v>0</v>
      </c>
      <c r="AL18" s="2">
        <v>0</v>
      </c>
      <c r="AM18" s="2">
        <v>0</v>
      </c>
      <c r="AV18" s="16"/>
      <c r="AW18" s="18">
        <f t="shared" si="5"/>
        <v>0</v>
      </c>
      <c r="AX18" s="15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16">
        <v>0</v>
      </c>
      <c r="BJ18" s="18">
        <f t="shared" si="6"/>
        <v>0</v>
      </c>
      <c r="BK18" s="15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18">
        <f t="shared" si="7"/>
        <v>0</v>
      </c>
      <c r="BX18" s="15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18">
        <f t="shared" si="8"/>
        <v>0</v>
      </c>
      <c r="CK18" s="15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16">
        <v>0</v>
      </c>
      <c r="CW18" s="18">
        <f t="shared" si="9"/>
        <v>0</v>
      </c>
    </row>
    <row r="19" spans="1:101" ht="13.05" customHeight="1" x14ac:dyDescent="0.2">
      <c r="A19" s="46" t="s">
        <v>6</v>
      </c>
      <c r="B19" s="46" t="s">
        <v>12</v>
      </c>
      <c r="C19" s="89">
        <v>400</v>
      </c>
      <c r="D19" s="46" t="s">
        <v>610</v>
      </c>
      <c r="E19" s="46" t="s">
        <v>25</v>
      </c>
      <c r="F19" s="46" t="s">
        <v>26</v>
      </c>
      <c r="G19" s="47" t="s">
        <v>32</v>
      </c>
      <c r="H19" s="70">
        <v>11</v>
      </c>
      <c r="I19" s="49" t="s">
        <v>38</v>
      </c>
      <c r="J19" s="43">
        <v>0</v>
      </c>
      <c r="K19" s="15">
        <v>0</v>
      </c>
      <c r="L19" s="2">
        <v>0</v>
      </c>
      <c r="M19" s="2">
        <v>0</v>
      </c>
      <c r="V19" s="16"/>
      <c r="W19" s="18">
        <f t="shared" si="3"/>
        <v>0</v>
      </c>
      <c r="X19" s="15">
        <v>0</v>
      </c>
      <c r="Y19" s="2">
        <v>0</v>
      </c>
      <c r="Z19" s="2">
        <v>0</v>
      </c>
      <c r="AI19" s="16"/>
      <c r="AJ19" s="18">
        <f t="shared" si="4"/>
        <v>0</v>
      </c>
      <c r="AK19" s="15">
        <v>0</v>
      </c>
      <c r="AL19" s="2">
        <v>0</v>
      </c>
      <c r="AM19" s="2">
        <v>0</v>
      </c>
      <c r="AV19" s="16"/>
      <c r="AW19" s="18">
        <f t="shared" si="5"/>
        <v>0</v>
      </c>
      <c r="AX19" s="15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16">
        <v>0</v>
      </c>
      <c r="BJ19" s="18">
        <f t="shared" si="6"/>
        <v>0</v>
      </c>
      <c r="BK19" s="15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18">
        <f t="shared" si="7"/>
        <v>0</v>
      </c>
      <c r="BX19" s="15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18">
        <f t="shared" si="8"/>
        <v>0</v>
      </c>
      <c r="CK19" s="15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0</v>
      </c>
      <c r="CV19" s="16">
        <v>0</v>
      </c>
      <c r="CW19" s="18">
        <f t="shared" si="9"/>
        <v>0</v>
      </c>
    </row>
    <row r="20" spans="1:101" ht="13.05" customHeight="1" x14ac:dyDescent="0.2">
      <c r="A20" s="46" t="s">
        <v>6</v>
      </c>
      <c r="B20" s="46" t="s">
        <v>12</v>
      </c>
      <c r="C20" s="89">
        <v>400</v>
      </c>
      <c r="D20" s="46" t="s">
        <v>610</v>
      </c>
      <c r="E20" s="46" t="s">
        <v>25</v>
      </c>
      <c r="F20" s="46" t="s">
        <v>26</v>
      </c>
      <c r="G20" s="47" t="s">
        <v>39</v>
      </c>
      <c r="H20" s="70">
        <v>15</v>
      </c>
      <c r="I20" s="49" t="s">
        <v>40</v>
      </c>
      <c r="J20" s="43">
        <v>0</v>
      </c>
      <c r="K20" s="15">
        <v>0</v>
      </c>
      <c r="L20" s="2">
        <v>0</v>
      </c>
      <c r="M20" s="2">
        <v>0</v>
      </c>
      <c r="V20" s="16"/>
      <c r="W20" s="18">
        <f t="shared" si="3"/>
        <v>0</v>
      </c>
      <c r="X20" s="15">
        <v>0</v>
      </c>
      <c r="Y20" s="2">
        <v>0</v>
      </c>
      <c r="Z20" s="2">
        <v>0</v>
      </c>
      <c r="AI20" s="16"/>
      <c r="AJ20" s="18">
        <f t="shared" si="4"/>
        <v>0</v>
      </c>
      <c r="AK20" s="15">
        <v>0</v>
      </c>
      <c r="AL20" s="2">
        <v>0</v>
      </c>
      <c r="AM20" s="2">
        <v>0</v>
      </c>
      <c r="AV20" s="16"/>
      <c r="AW20" s="18">
        <f t="shared" si="5"/>
        <v>0</v>
      </c>
      <c r="AX20" s="15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16">
        <v>0</v>
      </c>
      <c r="BJ20" s="18">
        <f t="shared" si="6"/>
        <v>0</v>
      </c>
      <c r="BK20" s="15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18">
        <f t="shared" si="7"/>
        <v>0</v>
      </c>
      <c r="BX20" s="15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18">
        <f t="shared" si="8"/>
        <v>0</v>
      </c>
      <c r="CK20" s="15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16">
        <v>0</v>
      </c>
      <c r="CW20" s="18">
        <f t="shared" si="9"/>
        <v>0</v>
      </c>
    </row>
    <row r="21" spans="1:101" ht="13.05" customHeight="1" x14ac:dyDescent="0.2">
      <c r="A21" s="46" t="s">
        <v>6</v>
      </c>
      <c r="B21" s="46" t="s">
        <v>41</v>
      </c>
      <c r="C21" s="89">
        <v>400</v>
      </c>
      <c r="D21" s="46" t="s">
        <v>610</v>
      </c>
      <c r="E21" s="46" t="s">
        <v>25</v>
      </c>
      <c r="F21" s="46" t="s">
        <v>26</v>
      </c>
      <c r="G21" s="47" t="s">
        <v>30</v>
      </c>
      <c r="H21" s="70">
        <v>4</v>
      </c>
      <c r="I21" s="49" t="s">
        <v>42</v>
      </c>
      <c r="J21" s="43">
        <v>0</v>
      </c>
      <c r="K21" s="15">
        <v>0</v>
      </c>
      <c r="L21" s="2">
        <v>0</v>
      </c>
      <c r="M21" s="2">
        <v>0</v>
      </c>
      <c r="V21" s="16"/>
      <c r="W21" s="18">
        <f t="shared" si="3"/>
        <v>0</v>
      </c>
      <c r="X21" s="15">
        <v>0</v>
      </c>
      <c r="Y21" s="2">
        <v>0</v>
      </c>
      <c r="Z21" s="2">
        <v>0</v>
      </c>
      <c r="AI21" s="16"/>
      <c r="AJ21" s="18">
        <f t="shared" si="4"/>
        <v>0</v>
      </c>
      <c r="AK21" s="15">
        <v>0</v>
      </c>
      <c r="AL21" s="2">
        <v>0</v>
      </c>
      <c r="AM21" s="2">
        <v>0</v>
      </c>
      <c r="AV21" s="16"/>
      <c r="AW21" s="18">
        <f t="shared" si="5"/>
        <v>0</v>
      </c>
      <c r="AX21" s="15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16">
        <v>0</v>
      </c>
      <c r="BJ21" s="18">
        <f t="shared" si="6"/>
        <v>0</v>
      </c>
      <c r="BK21" s="15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18">
        <f t="shared" si="7"/>
        <v>0</v>
      </c>
      <c r="BX21" s="15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18">
        <f t="shared" si="8"/>
        <v>0</v>
      </c>
      <c r="CK21" s="15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16">
        <v>0</v>
      </c>
      <c r="CW21" s="18">
        <f t="shared" si="9"/>
        <v>0</v>
      </c>
    </row>
    <row r="22" spans="1:101" ht="13.05" customHeight="1" x14ac:dyDescent="0.2">
      <c r="A22" s="46" t="s">
        <v>6</v>
      </c>
      <c r="B22" s="46" t="s">
        <v>41</v>
      </c>
      <c r="C22" s="89">
        <v>400</v>
      </c>
      <c r="D22" s="46" t="s">
        <v>610</v>
      </c>
      <c r="E22" s="46" t="s">
        <v>25</v>
      </c>
      <c r="F22" s="46" t="s">
        <v>26</v>
      </c>
      <c r="G22" s="47" t="s">
        <v>32</v>
      </c>
      <c r="H22" s="70">
        <v>5</v>
      </c>
      <c r="I22" s="49" t="s">
        <v>43</v>
      </c>
      <c r="J22" s="43">
        <v>0</v>
      </c>
      <c r="K22" s="15">
        <v>0</v>
      </c>
      <c r="L22" s="2">
        <v>0</v>
      </c>
      <c r="M22" s="2">
        <v>0</v>
      </c>
      <c r="V22" s="16"/>
      <c r="W22" s="18">
        <f t="shared" si="3"/>
        <v>0</v>
      </c>
      <c r="X22" s="15">
        <v>0</v>
      </c>
      <c r="Y22" s="2">
        <v>0</v>
      </c>
      <c r="Z22" s="2">
        <v>0</v>
      </c>
      <c r="AI22" s="16"/>
      <c r="AJ22" s="18">
        <f t="shared" si="4"/>
        <v>0</v>
      </c>
      <c r="AK22" s="15">
        <v>0</v>
      </c>
      <c r="AL22" s="2">
        <v>0</v>
      </c>
      <c r="AM22" s="2">
        <v>0</v>
      </c>
      <c r="AV22" s="16"/>
      <c r="AW22" s="18">
        <f t="shared" si="5"/>
        <v>0</v>
      </c>
      <c r="AX22" s="15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16">
        <v>0</v>
      </c>
      <c r="BJ22" s="18">
        <f t="shared" si="6"/>
        <v>0</v>
      </c>
      <c r="BK22" s="15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18">
        <f t="shared" si="7"/>
        <v>0</v>
      </c>
      <c r="BX22" s="15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18">
        <f t="shared" si="8"/>
        <v>0</v>
      </c>
      <c r="CK22" s="15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16">
        <v>0</v>
      </c>
      <c r="CW22" s="18">
        <f t="shared" si="9"/>
        <v>0</v>
      </c>
    </row>
    <row r="23" spans="1:101" ht="13.05" customHeight="1" x14ac:dyDescent="0.2">
      <c r="A23" s="46" t="s">
        <v>6</v>
      </c>
      <c r="B23" s="46" t="s">
        <v>41</v>
      </c>
      <c r="C23" s="89">
        <v>400</v>
      </c>
      <c r="D23" s="46" t="s">
        <v>610</v>
      </c>
      <c r="E23" s="46" t="s">
        <v>25</v>
      </c>
      <c r="F23" s="46" t="s">
        <v>26</v>
      </c>
      <c r="G23" s="47" t="s">
        <v>32</v>
      </c>
      <c r="H23" s="70">
        <v>273</v>
      </c>
      <c r="I23" s="49" t="s">
        <v>44</v>
      </c>
      <c r="J23" s="43">
        <v>0</v>
      </c>
      <c r="K23" s="15">
        <v>0</v>
      </c>
      <c r="L23" s="2">
        <v>0</v>
      </c>
      <c r="M23" s="2">
        <v>0</v>
      </c>
      <c r="V23" s="16"/>
      <c r="W23" s="18">
        <f t="shared" si="3"/>
        <v>0</v>
      </c>
      <c r="X23" s="15">
        <v>0</v>
      </c>
      <c r="Y23" s="2">
        <v>0</v>
      </c>
      <c r="Z23" s="2">
        <v>0</v>
      </c>
      <c r="AI23" s="16"/>
      <c r="AJ23" s="18">
        <f t="shared" si="4"/>
        <v>0</v>
      </c>
      <c r="AK23" s="15">
        <v>0</v>
      </c>
      <c r="AL23" s="2">
        <v>0</v>
      </c>
      <c r="AM23" s="2">
        <v>0</v>
      </c>
      <c r="AV23" s="16"/>
      <c r="AW23" s="18">
        <f t="shared" si="5"/>
        <v>0</v>
      </c>
      <c r="AX23" s="15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16">
        <v>0</v>
      </c>
      <c r="BJ23" s="18">
        <f t="shared" si="6"/>
        <v>0</v>
      </c>
      <c r="BK23" s="15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18">
        <f t="shared" si="7"/>
        <v>0</v>
      </c>
      <c r="BX23" s="15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18">
        <f t="shared" si="8"/>
        <v>0</v>
      </c>
      <c r="CK23" s="15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16">
        <v>0</v>
      </c>
      <c r="CW23" s="18">
        <f t="shared" si="9"/>
        <v>0</v>
      </c>
    </row>
    <row r="24" spans="1:101" ht="13.05" customHeight="1" x14ac:dyDescent="0.2">
      <c r="A24" s="46" t="s">
        <v>6</v>
      </c>
      <c r="B24" s="46" t="s">
        <v>12</v>
      </c>
      <c r="C24" s="89">
        <v>400</v>
      </c>
      <c r="D24" s="46" t="s">
        <v>610</v>
      </c>
      <c r="E24" s="46" t="s">
        <v>25</v>
      </c>
      <c r="F24" s="46" t="s">
        <v>26</v>
      </c>
      <c r="G24" s="47" t="s">
        <v>29</v>
      </c>
      <c r="H24" s="70">
        <v>30485</v>
      </c>
      <c r="I24" s="49" t="s">
        <v>45</v>
      </c>
      <c r="J24" s="43">
        <v>0</v>
      </c>
      <c r="K24" s="15">
        <v>0</v>
      </c>
      <c r="L24" s="2">
        <v>0</v>
      </c>
      <c r="M24" s="2">
        <v>0</v>
      </c>
      <c r="V24" s="16"/>
      <c r="W24" s="18">
        <f t="shared" si="3"/>
        <v>0</v>
      </c>
      <c r="X24" s="15">
        <v>0</v>
      </c>
      <c r="Y24" s="2">
        <v>0</v>
      </c>
      <c r="Z24" s="2">
        <v>0</v>
      </c>
      <c r="AI24" s="16"/>
      <c r="AJ24" s="18">
        <f t="shared" si="4"/>
        <v>0</v>
      </c>
      <c r="AK24" s="15">
        <v>0</v>
      </c>
      <c r="AL24" s="2">
        <v>0</v>
      </c>
      <c r="AM24" s="2">
        <v>0</v>
      </c>
      <c r="AV24" s="16"/>
      <c r="AW24" s="18">
        <f t="shared" si="5"/>
        <v>0</v>
      </c>
      <c r="AX24" s="15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16">
        <v>0</v>
      </c>
      <c r="BJ24" s="18">
        <f t="shared" si="6"/>
        <v>0</v>
      </c>
      <c r="BK24" s="15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18">
        <f t="shared" si="7"/>
        <v>0</v>
      </c>
      <c r="BX24" s="15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18">
        <f t="shared" si="8"/>
        <v>0</v>
      </c>
      <c r="CK24" s="15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16">
        <v>0</v>
      </c>
      <c r="CW24" s="18">
        <f t="shared" si="9"/>
        <v>0</v>
      </c>
    </row>
    <row r="25" spans="1:101" ht="13.05" customHeight="1" x14ac:dyDescent="0.2">
      <c r="A25" s="46" t="s">
        <v>6</v>
      </c>
      <c r="B25" s="46" t="s">
        <v>41</v>
      </c>
      <c r="C25" s="89">
        <v>400</v>
      </c>
      <c r="D25" s="46" t="s">
        <v>610</v>
      </c>
      <c r="E25" s="46" t="s">
        <v>25</v>
      </c>
      <c r="F25" s="46" t="s">
        <v>26</v>
      </c>
      <c r="G25" s="47" t="s">
        <v>32</v>
      </c>
      <c r="H25" s="70">
        <v>6</v>
      </c>
      <c r="I25" s="49" t="s">
        <v>46</v>
      </c>
      <c r="J25" s="43">
        <v>0</v>
      </c>
      <c r="K25" s="15">
        <v>0</v>
      </c>
      <c r="L25" s="2">
        <v>0</v>
      </c>
      <c r="M25" s="2">
        <v>0</v>
      </c>
      <c r="V25" s="16"/>
      <c r="W25" s="18">
        <f t="shared" si="3"/>
        <v>0</v>
      </c>
      <c r="X25" s="15">
        <v>0</v>
      </c>
      <c r="Y25" s="2">
        <v>0</v>
      </c>
      <c r="Z25" s="2">
        <v>0</v>
      </c>
      <c r="AI25" s="16"/>
      <c r="AJ25" s="18">
        <f t="shared" si="4"/>
        <v>0</v>
      </c>
      <c r="AK25" s="15">
        <v>0</v>
      </c>
      <c r="AL25" s="2">
        <v>0</v>
      </c>
      <c r="AM25" s="2">
        <v>0</v>
      </c>
      <c r="AV25" s="16"/>
      <c r="AW25" s="18">
        <f t="shared" si="5"/>
        <v>0</v>
      </c>
      <c r="AX25" s="15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16">
        <v>0</v>
      </c>
      <c r="BJ25" s="18">
        <f t="shared" si="6"/>
        <v>0</v>
      </c>
      <c r="BK25" s="15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18">
        <f t="shared" si="7"/>
        <v>0</v>
      </c>
      <c r="BX25" s="15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18">
        <f t="shared" si="8"/>
        <v>0</v>
      </c>
      <c r="CK25" s="15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16">
        <v>0</v>
      </c>
      <c r="CW25" s="18">
        <f t="shared" si="9"/>
        <v>0</v>
      </c>
    </row>
    <row r="26" spans="1:101" ht="13.05" customHeight="1" x14ac:dyDescent="0.2">
      <c r="A26" s="46" t="s">
        <v>6</v>
      </c>
      <c r="B26" s="46" t="s">
        <v>47</v>
      </c>
      <c r="C26" s="89">
        <v>400</v>
      </c>
      <c r="D26" s="46" t="s">
        <v>610</v>
      </c>
      <c r="E26" s="46" t="s">
        <v>25</v>
      </c>
      <c r="F26" s="46" t="s">
        <v>48</v>
      </c>
      <c r="G26" s="47" t="s">
        <v>27</v>
      </c>
      <c r="H26" s="70">
        <v>25</v>
      </c>
      <c r="I26" s="49" t="s">
        <v>49</v>
      </c>
      <c r="J26" s="43">
        <v>0</v>
      </c>
      <c r="K26" s="15">
        <v>2</v>
      </c>
      <c r="L26" s="2">
        <v>2</v>
      </c>
      <c r="M26" s="2">
        <v>0</v>
      </c>
      <c r="V26" s="16"/>
      <c r="W26" s="18">
        <f t="shared" si="3"/>
        <v>4</v>
      </c>
      <c r="X26" s="15">
        <v>0</v>
      </c>
      <c r="Y26" s="2">
        <v>0</v>
      </c>
      <c r="Z26" s="2">
        <v>0</v>
      </c>
      <c r="AI26" s="16"/>
      <c r="AJ26" s="18">
        <f t="shared" si="4"/>
        <v>0</v>
      </c>
      <c r="AK26" s="15">
        <v>2</v>
      </c>
      <c r="AL26" s="2">
        <v>2</v>
      </c>
      <c r="AM26" s="2">
        <v>0</v>
      </c>
      <c r="AV26" s="16"/>
      <c r="AW26" s="18">
        <f t="shared" si="5"/>
        <v>4</v>
      </c>
      <c r="AX26" s="15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16">
        <v>0</v>
      </c>
      <c r="BJ26" s="18">
        <f t="shared" si="6"/>
        <v>0</v>
      </c>
      <c r="BK26" s="15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18">
        <f t="shared" si="7"/>
        <v>0</v>
      </c>
      <c r="BX26" s="15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18">
        <f t="shared" si="8"/>
        <v>0</v>
      </c>
      <c r="CK26" s="15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16">
        <v>0</v>
      </c>
      <c r="CW26" s="18">
        <f t="shared" si="9"/>
        <v>0</v>
      </c>
    </row>
    <row r="27" spans="1:101" ht="13.05" customHeight="1" x14ac:dyDescent="0.2">
      <c r="A27" s="46" t="s">
        <v>6</v>
      </c>
      <c r="B27" s="46" t="s">
        <v>47</v>
      </c>
      <c r="C27" s="89">
        <v>400</v>
      </c>
      <c r="D27" s="46" t="s">
        <v>610</v>
      </c>
      <c r="E27" s="46" t="s">
        <v>25</v>
      </c>
      <c r="F27" s="46" t="s">
        <v>48</v>
      </c>
      <c r="G27" s="47" t="s">
        <v>30</v>
      </c>
      <c r="H27" s="70">
        <v>26052</v>
      </c>
      <c r="I27" s="50" t="s">
        <v>50</v>
      </c>
      <c r="J27" s="44">
        <v>0</v>
      </c>
      <c r="K27" s="15">
        <v>0</v>
      </c>
      <c r="L27" s="2">
        <v>0</v>
      </c>
      <c r="M27" s="2">
        <v>0</v>
      </c>
      <c r="V27" s="16"/>
      <c r="W27" s="18">
        <f t="shared" si="3"/>
        <v>0</v>
      </c>
      <c r="X27" s="15">
        <v>0</v>
      </c>
      <c r="Y27" s="2">
        <v>0</v>
      </c>
      <c r="Z27" s="2">
        <v>0</v>
      </c>
      <c r="AI27" s="16"/>
      <c r="AJ27" s="18">
        <f t="shared" si="4"/>
        <v>0</v>
      </c>
      <c r="AK27" s="15">
        <v>0</v>
      </c>
      <c r="AL27" s="2">
        <v>0</v>
      </c>
      <c r="AM27" s="2">
        <v>0</v>
      </c>
      <c r="AV27" s="16"/>
      <c r="AW27" s="18">
        <f t="shared" si="5"/>
        <v>0</v>
      </c>
      <c r="AX27" s="15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16">
        <v>0</v>
      </c>
      <c r="BJ27" s="18">
        <f t="shared" si="6"/>
        <v>0</v>
      </c>
      <c r="BK27" s="15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18">
        <f t="shared" si="7"/>
        <v>0</v>
      </c>
      <c r="BX27" s="15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18">
        <f t="shared" si="8"/>
        <v>0</v>
      </c>
      <c r="CK27" s="15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16">
        <v>0</v>
      </c>
      <c r="CW27" s="18">
        <f t="shared" si="9"/>
        <v>0</v>
      </c>
    </row>
    <row r="28" spans="1:101" ht="13.05" customHeight="1" x14ac:dyDescent="0.2">
      <c r="A28" s="46" t="s">
        <v>6</v>
      </c>
      <c r="B28" s="46" t="s">
        <v>47</v>
      </c>
      <c r="C28" s="89">
        <v>400</v>
      </c>
      <c r="D28" s="46" t="s">
        <v>610</v>
      </c>
      <c r="E28" s="46" t="s">
        <v>25</v>
      </c>
      <c r="F28" s="46" t="s">
        <v>48</v>
      </c>
      <c r="G28" s="47" t="s">
        <v>30</v>
      </c>
      <c r="H28" s="70">
        <v>27259</v>
      </c>
      <c r="I28" s="50" t="s">
        <v>51</v>
      </c>
      <c r="J28" s="44">
        <v>0</v>
      </c>
      <c r="K28" s="15">
        <v>0</v>
      </c>
      <c r="L28" s="2">
        <v>0</v>
      </c>
      <c r="M28" s="2">
        <v>0</v>
      </c>
      <c r="V28" s="16"/>
      <c r="W28" s="18">
        <f t="shared" si="3"/>
        <v>0</v>
      </c>
      <c r="X28" s="15">
        <v>0</v>
      </c>
      <c r="Y28" s="2">
        <v>0</v>
      </c>
      <c r="Z28" s="2">
        <v>0</v>
      </c>
      <c r="AI28" s="16"/>
      <c r="AJ28" s="18">
        <f t="shared" si="4"/>
        <v>0</v>
      </c>
      <c r="AK28" s="15">
        <v>0</v>
      </c>
      <c r="AL28" s="2">
        <v>0</v>
      </c>
      <c r="AM28" s="2">
        <v>0</v>
      </c>
      <c r="AV28" s="16"/>
      <c r="AW28" s="18">
        <f t="shared" si="5"/>
        <v>0</v>
      </c>
      <c r="AX28" s="15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16">
        <v>0</v>
      </c>
      <c r="BJ28" s="18">
        <f t="shared" si="6"/>
        <v>0</v>
      </c>
      <c r="BK28" s="15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18">
        <f t="shared" si="7"/>
        <v>0</v>
      </c>
      <c r="BX28" s="15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18">
        <f t="shared" si="8"/>
        <v>0</v>
      </c>
      <c r="CK28" s="15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16">
        <v>0</v>
      </c>
      <c r="CW28" s="18">
        <f t="shared" si="9"/>
        <v>0</v>
      </c>
    </row>
    <row r="29" spans="1:101" ht="13.05" customHeight="1" x14ac:dyDescent="0.2">
      <c r="A29" s="46" t="s">
        <v>6</v>
      </c>
      <c r="B29" s="46" t="s">
        <v>47</v>
      </c>
      <c r="C29" s="89">
        <v>400</v>
      </c>
      <c r="D29" s="46" t="s">
        <v>610</v>
      </c>
      <c r="E29" s="46" t="s">
        <v>25</v>
      </c>
      <c r="F29" s="46" t="s">
        <v>48</v>
      </c>
      <c r="G29" s="47" t="s">
        <v>32</v>
      </c>
      <c r="H29" s="70">
        <v>28</v>
      </c>
      <c r="I29" s="49" t="s">
        <v>52</v>
      </c>
      <c r="J29" s="43">
        <v>0</v>
      </c>
      <c r="K29" s="15">
        <v>0</v>
      </c>
      <c r="L29" s="2">
        <v>0</v>
      </c>
      <c r="M29" s="2">
        <v>0</v>
      </c>
      <c r="V29" s="16"/>
      <c r="W29" s="18">
        <f t="shared" si="3"/>
        <v>0</v>
      </c>
      <c r="X29" s="15">
        <v>0</v>
      </c>
      <c r="Y29" s="2">
        <v>0</v>
      </c>
      <c r="Z29" s="2">
        <v>0</v>
      </c>
      <c r="AI29" s="16"/>
      <c r="AJ29" s="18">
        <f t="shared" si="4"/>
        <v>0</v>
      </c>
      <c r="AK29" s="15">
        <v>0</v>
      </c>
      <c r="AL29" s="2">
        <v>0</v>
      </c>
      <c r="AM29" s="2">
        <v>0</v>
      </c>
      <c r="AV29" s="16"/>
      <c r="AW29" s="18">
        <f t="shared" si="5"/>
        <v>0</v>
      </c>
      <c r="AX29" s="15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16">
        <v>0</v>
      </c>
      <c r="BJ29" s="18">
        <f t="shared" si="6"/>
        <v>0</v>
      </c>
      <c r="BK29" s="15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18">
        <f t="shared" si="7"/>
        <v>0</v>
      </c>
      <c r="BX29" s="15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18">
        <f t="shared" si="8"/>
        <v>0</v>
      </c>
      <c r="CK29" s="15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16">
        <v>0</v>
      </c>
      <c r="CW29" s="18">
        <f t="shared" si="9"/>
        <v>0</v>
      </c>
    </row>
    <row r="30" spans="1:101" ht="13.05" customHeight="1" x14ac:dyDescent="0.2">
      <c r="A30" s="46" t="s">
        <v>6</v>
      </c>
      <c r="B30" s="46" t="s">
        <v>47</v>
      </c>
      <c r="C30" s="89">
        <v>400</v>
      </c>
      <c r="D30" s="46" t="s">
        <v>610</v>
      </c>
      <c r="E30" s="46" t="s">
        <v>25</v>
      </c>
      <c r="F30" s="46" t="s">
        <v>48</v>
      </c>
      <c r="G30" s="47" t="s">
        <v>39</v>
      </c>
      <c r="H30" s="70">
        <v>6693</v>
      </c>
      <c r="I30" s="49" t="s">
        <v>53</v>
      </c>
      <c r="J30" s="43">
        <v>0</v>
      </c>
      <c r="K30" s="15">
        <v>0</v>
      </c>
      <c r="L30" s="2">
        <v>0</v>
      </c>
      <c r="M30" s="2">
        <v>0</v>
      </c>
      <c r="V30" s="16"/>
      <c r="W30" s="18">
        <f t="shared" si="3"/>
        <v>0</v>
      </c>
      <c r="X30" s="15">
        <v>0</v>
      </c>
      <c r="Y30" s="2">
        <v>0</v>
      </c>
      <c r="Z30" s="2">
        <v>0</v>
      </c>
      <c r="AI30" s="16"/>
      <c r="AJ30" s="18">
        <f t="shared" si="4"/>
        <v>0</v>
      </c>
      <c r="AK30" s="15">
        <v>0</v>
      </c>
      <c r="AL30" s="2">
        <v>0</v>
      </c>
      <c r="AM30" s="2">
        <v>0</v>
      </c>
      <c r="AV30" s="16"/>
      <c r="AW30" s="18">
        <f t="shared" si="5"/>
        <v>0</v>
      </c>
      <c r="AX30" s="15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16">
        <v>0</v>
      </c>
      <c r="BJ30" s="18">
        <f t="shared" si="6"/>
        <v>0</v>
      </c>
      <c r="BK30" s="15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18">
        <f t="shared" si="7"/>
        <v>0</v>
      </c>
      <c r="BX30" s="15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18">
        <f t="shared" si="8"/>
        <v>0</v>
      </c>
      <c r="CK30" s="15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16">
        <v>0</v>
      </c>
      <c r="CW30" s="18">
        <f t="shared" si="9"/>
        <v>0</v>
      </c>
    </row>
    <row r="31" spans="1:101" ht="13.05" customHeight="1" x14ac:dyDescent="0.2">
      <c r="A31" s="46" t="s">
        <v>6</v>
      </c>
      <c r="B31" s="46" t="s">
        <v>47</v>
      </c>
      <c r="C31" s="89">
        <v>400</v>
      </c>
      <c r="D31" s="46" t="s">
        <v>610</v>
      </c>
      <c r="E31" s="46" t="s">
        <v>25</v>
      </c>
      <c r="F31" s="46" t="s">
        <v>48</v>
      </c>
      <c r="G31" s="47" t="s">
        <v>30</v>
      </c>
      <c r="H31" s="70">
        <v>26</v>
      </c>
      <c r="I31" s="49" t="s">
        <v>54</v>
      </c>
      <c r="J31" s="43">
        <v>0</v>
      </c>
      <c r="K31" s="15">
        <v>0</v>
      </c>
      <c r="L31" s="2">
        <v>0</v>
      </c>
      <c r="M31" s="2">
        <v>0</v>
      </c>
      <c r="V31" s="16"/>
      <c r="W31" s="18">
        <f t="shared" si="3"/>
        <v>0</v>
      </c>
      <c r="X31" s="15">
        <v>0</v>
      </c>
      <c r="Y31" s="2">
        <v>0</v>
      </c>
      <c r="Z31" s="2">
        <v>0</v>
      </c>
      <c r="AI31" s="16"/>
      <c r="AJ31" s="18">
        <f t="shared" si="4"/>
        <v>0</v>
      </c>
      <c r="AK31" s="15">
        <v>0</v>
      </c>
      <c r="AL31" s="2">
        <v>0</v>
      </c>
      <c r="AM31" s="2">
        <v>0</v>
      </c>
      <c r="AV31" s="16"/>
      <c r="AW31" s="18">
        <f t="shared" si="5"/>
        <v>0</v>
      </c>
      <c r="AX31" s="15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16">
        <v>0</v>
      </c>
      <c r="BJ31" s="18">
        <f t="shared" si="6"/>
        <v>0</v>
      </c>
      <c r="BK31" s="15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18">
        <f t="shared" si="7"/>
        <v>0</v>
      </c>
      <c r="BX31" s="15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18">
        <f t="shared" si="8"/>
        <v>0</v>
      </c>
      <c r="CK31" s="15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16">
        <v>0</v>
      </c>
      <c r="CW31" s="18">
        <f t="shared" si="9"/>
        <v>0</v>
      </c>
    </row>
    <row r="32" spans="1:101" ht="13.05" customHeight="1" x14ac:dyDescent="0.2">
      <c r="A32" s="46" t="s">
        <v>6</v>
      </c>
      <c r="B32" s="46" t="s">
        <v>47</v>
      </c>
      <c r="C32" s="89">
        <v>400</v>
      </c>
      <c r="D32" s="46" t="s">
        <v>610</v>
      </c>
      <c r="E32" s="46" t="s">
        <v>25</v>
      </c>
      <c r="F32" s="46" t="s">
        <v>48</v>
      </c>
      <c r="G32" s="47" t="s">
        <v>55</v>
      </c>
      <c r="H32" s="70">
        <v>30</v>
      </c>
      <c r="I32" s="49" t="s">
        <v>56</v>
      </c>
      <c r="J32" s="43">
        <v>0</v>
      </c>
      <c r="K32" s="15">
        <v>0</v>
      </c>
      <c r="L32" s="2">
        <v>0</v>
      </c>
      <c r="M32" s="2">
        <v>0</v>
      </c>
      <c r="V32" s="16"/>
      <c r="W32" s="18">
        <f t="shared" si="3"/>
        <v>0</v>
      </c>
      <c r="X32" s="15">
        <v>0</v>
      </c>
      <c r="Y32" s="2">
        <v>0</v>
      </c>
      <c r="Z32" s="2">
        <v>0</v>
      </c>
      <c r="AI32" s="16"/>
      <c r="AJ32" s="18">
        <f t="shared" si="4"/>
        <v>0</v>
      </c>
      <c r="AK32" s="15">
        <v>0</v>
      </c>
      <c r="AL32" s="2">
        <v>0</v>
      </c>
      <c r="AM32" s="2">
        <v>0</v>
      </c>
      <c r="AV32" s="16"/>
      <c r="AW32" s="18">
        <f t="shared" si="5"/>
        <v>0</v>
      </c>
      <c r="AX32" s="15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16">
        <v>0</v>
      </c>
      <c r="BJ32" s="18">
        <f t="shared" si="6"/>
        <v>0</v>
      </c>
      <c r="BK32" s="15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18">
        <f t="shared" si="7"/>
        <v>0</v>
      </c>
      <c r="BX32" s="15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18">
        <f t="shared" si="8"/>
        <v>0</v>
      </c>
      <c r="CK32" s="15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16">
        <v>0</v>
      </c>
      <c r="CW32" s="18">
        <f t="shared" si="9"/>
        <v>0</v>
      </c>
    </row>
    <row r="33" spans="1:101" ht="13.05" customHeight="1" x14ac:dyDescent="0.2">
      <c r="A33" s="46" t="s">
        <v>6</v>
      </c>
      <c r="B33" s="46" t="s">
        <v>47</v>
      </c>
      <c r="C33" s="89">
        <v>400</v>
      </c>
      <c r="D33" s="46" t="s">
        <v>610</v>
      </c>
      <c r="E33" s="46" t="s">
        <v>25</v>
      </c>
      <c r="F33" s="46" t="s">
        <v>48</v>
      </c>
      <c r="G33" s="47" t="s">
        <v>55</v>
      </c>
      <c r="H33" s="70">
        <v>32</v>
      </c>
      <c r="I33" s="49" t="s">
        <v>57</v>
      </c>
      <c r="J33" s="43">
        <v>0</v>
      </c>
      <c r="K33" s="15">
        <v>0</v>
      </c>
      <c r="L33" s="2">
        <v>0</v>
      </c>
      <c r="M33" s="2">
        <v>0</v>
      </c>
      <c r="V33" s="16"/>
      <c r="W33" s="18">
        <f t="shared" si="3"/>
        <v>0</v>
      </c>
      <c r="X33" s="15">
        <v>0</v>
      </c>
      <c r="Y33" s="2">
        <v>0</v>
      </c>
      <c r="Z33" s="2">
        <v>0</v>
      </c>
      <c r="AI33" s="16"/>
      <c r="AJ33" s="18">
        <f t="shared" si="4"/>
        <v>0</v>
      </c>
      <c r="AK33" s="15">
        <v>0</v>
      </c>
      <c r="AL33" s="2">
        <v>0</v>
      </c>
      <c r="AM33" s="2">
        <v>0</v>
      </c>
      <c r="AV33" s="16"/>
      <c r="AW33" s="18">
        <f t="shared" si="5"/>
        <v>0</v>
      </c>
      <c r="AX33" s="15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16">
        <v>0</v>
      </c>
      <c r="BJ33" s="18">
        <f t="shared" si="6"/>
        <v>0</v>
      </c>
      <c r="BK33" s="15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18">
        <f t="shared" si="7"/>
        <v>0</v>
      </c>
      <c r="BX33" s="15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18">
        <f t="shared" si="8"/>
        <v>0</v>
      </c>
      <c r="CK33" s="15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16">
        <v>0</v>
      </c>
      <c r="CW33" s="18">
        <f t="shared" si="9"/>
        <v>0</v>
      </c>
    </row>
    <row r="34" spans="1:101" ht="13.05" customHeight="1" x14ac:dyDescent="0.2">
      <c r="A34" s="46" t="s">
        <v>6</v>
      </c>
      <c r="B34" s="46" t="s">
        <v>47</v>
      </c>
      <c r="C34" s="89">
        <v>400</v>
      </c>
      <c r="D34" s="46" t="s">
        <v>610</v>
      </c>
      <c r="E34" s="46" t="s">
        <v>25</v>
      </c>
      <c r="F34" s="46" t="s">
        <v>48</v>
      </c>
      <c r="G34" s="47" t="s">
        <v>58</v>
      </c>
      <c r="H34" s="70">
        <v>31</v>
      </c>
      <c r="I34" s="49" t="s">
        <v>59</v>
      </c>
      <c r="J34" s="43">
        <v>0</v>
      </c>
      <c r="K34" s="15">
        <v>0</v>
      </c>
      <c r="L34" s="2">
        <v>0</v>
      </c>
      <c r="M34" s="2">
        <v>0</v>
      </c>
      <c r="V34" s="16"/>
      <c r="W34" s="18">
        <f t="shared" si="3"/>
        <v>0</v>
      </c>
      <c r="X34" s="15">
        <v>0</v>
      </c>
      <c r="Y34" s="2">
        <v>0</v>
      </c>
      <c r="Z34" s="2">
        <v>0</v>
      </c>
      <c r="AI34" s="16"/>
      <c r="AJ34" s="18">
        <f t="shared" si="4"/>
        <v>0</v>
      </c>
      <c r="AK34" s="15">
        <v>0</v>
      </c>
      <c r="AL34" s="2">
        <v>0</v>
      </c>
      <c r="AM34" s="2">
        <v>0</v>
      </c>
      <c r="AV34" s="16"/>
      <c r="AW34" s="18">
        <f t="shared" si="5"/>
        <v>0</v>
      </c>
      <c r="AX34" s="15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16">
        <v>0</v>
      </c>
      <c r="BJ34" s="18">
        <f t="shared" si="6"/>
        <v>0</v>
      </c>
      <c r="BK34" s="15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18">
        <f t="shared" si="7"/>
        <v>0</v>
      </c>
      <c r="BX34" s="15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18">
        <f t="shared" si="8"/>
        <v>0</v>
      </c>
      <c r="CK34" s="15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16">
        <v>0</v>
      </c>
      <c r="CW34" s="18">
        <f t="shared" si="9"/>
        <v>0</v>
      </c>
    </row>
    <row r="35" spans="1:101" ht="13.05" customHeight="1" x14ac:dyDescent="0.2">
      <c r="A35" s="46" t="s">
        <v>6</v>
      </c>
      <c r="B35" s="46" t="s">
        <v>47</v>
      </c>
      <c r="C35" s="89">
        <v>400</v>
      </c>
      <c r="D35" s="46" t="s">
        <v>610</v>
      </c>
      <c r="E35" s="46" t="s">
        <v>25</v>
      </c>
      <c r="F35" s="46" t="s">
        <v>48</v>
      </c>
      <c r="G35" s="47" t="s">
        <v>32</v>
      </c>
      <c r="H35" s="70">
        <v>35</v>
      </c>
      <c r="I35" s="49" t="s">
        <v>60</v>
      </c>
      <c r="J35" s="43">
        <v>0</v>
      </c>
      <c r="K35" s="15">
        <v>0</v>
      </c>
      <c r="L35" s="2">
        <v>0</v>
      </c>
      <c r="M35" s="2">
        <v>0</v>
      </c>
      <c r="V35" s="16"/>
      <c r="W35" s="18">
        <f t="shared" si="3"/>
        <v>0</v>
      </c>
      <c r="X35" s="15">
        <v>0</v>
      </c>
      <c r="Y35" s="2">
        <v>0</v>
      </c>
      <c r="Z35" s="2">
        <v>0</v>
      </c>
      <c r="AI35" s="16"/>
      <c r="AJ35" s="18">
        <f t="shared" si="4"/>
        <v>0</v>
      </c>
      <c r="AK35" s="15">
        <v>0</v>
      </c>
      <c r="AL35" s="2">
        <v>0</v>
      </c>
      <c r="AM35" s="2">
        <v>0</v>
      </c>
      <c r="AV35" s="16"/>
      <c r="AW35" s="18">
        <f t="shared" si="5"/>
        <v>0</v>
      </c>
      <c r="AX35" s="15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16">
        <v>0</v>
      </c>
      <c r="BJ35" s="18">
        <f t="shared" si="6"/>
        <v>0</v>
      </c>
      <c r="BK35" s="15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18">
        <f t="shared" si="7"/>
        <v>0</v>
      </c>
      <c r="BX35" s="15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18">
        <f t="shared" si="8"/>
        <v>0</v>
      </c>
      <c r="CK35" s="15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16">
        <v>0</v>
      </c>
      <c r="CW35" s="18">
        <f t="shared" si="9"/>
        <v>0</v>
      </c>
    </row>
    <row r="36" spans="1:101" ht="13.05" customHeight="1" x14ac:dyDescent="0.2">
      <c r="A36" s="46" t="s">
        <v>6</v>
      </c>
      <c r="B36" s="46" t="s">
        <v>47</v>
      </c>
      <c r="C36" s="89">
        <v>400</v>
      </c>
      <c r="D36" s="46" t="s">
        <v>610</v>
      </c>
      <c r="E36" s="46" t="s">
        <v>25</v>
      </c>
      <c r="F36" s="46" t="s">
        <v>48</v>
      </c>
      <c r="G36" s="47" t="s">
        <v>32</v>
      </c>
      <c r="H36" s="70">
        <v>34</v>
      </c>
      <c r="I36" s="49" t="s">
        <v>61</v>
      </c>
      <c r="J36" s="43">
        <v>0</v>
      </c>
      <c r="K36" s="15">
        <v>0</v>
      </c>
      <c r="L36" s="2">
        <v>0</v>
      </c>
      <c r="M36" s="2">
        <v>0</v>
      </c>
      <c r="V36" s="16"/>
      <c r="W36" s="18">
        <f t="shared" si="3"/>
        <v>0</v>
      </c>
      <c r="X36" s="15">
        <v>0</v>
      </c>
      <c r="Y36" s="2">
        <v>0</v>
      </c>
      <c r="Z36" s="2">
        <v>0</v>
      </c>
      <c r="AI36" s="16"/>
      <c r="AJ36" s="18">
        <f t="shared" si="4"/>
        <v>0</v>
      </c>
      <c r="AK36" s="15">
        <v>0</v>
      </c>
      <c r="AL36" s="2">
        <v>0</v>
      </c>
      <c r="AM36" s="2">
        <v>0</v>
      </c>
      <c r="AV36" s="16"/>
      <c r="AW36" s="18">
        <f t="shared" si="5"/>
        <v>0</v>
      </c>
      <c r="AX36" s="15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16">
        <v>0</v>
      </c>
      <c r="BJ36" s="18">
        <f t="shared" si="6"/>
        <v>0</v>
      </c>
      <c r="BK36" s="15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18">
        <f t="shared" si="7"/>
        <v>0</v>
      </c>
      <c r="BX36" s="15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18">
        <f t="shared" si="8"/>
        <v>0</v>
      </c>
      <c r="CK36" s="15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0</v>
      </c>
      <c r="CV36" s="16">
        <v>0</v>
      </c>
      <c r="CW36" s="18">
        <f t="shared" si="9"/>
        <v>0</v>
      </c>
    </row>
    <row r="37" spans="1:101" ht="13.05" customHeight="1" x14ac:dyDescent="0.2">
      <c r="A37" s="46" t="s">
        <v>6</v>
      </c>
      <c r="B37" s="46" t="s">
        <v>47</v>
      </c>
      <c r="C37" s="89">
        <v>400</v>
      </c>
      <c r="D37" s="46" t="s">
        <v>610</v>
      </c>
      <c r="E37" s="46" t="s">
        <v>25</v>
      </c>
      <c r="F37" s="46" t="s">
        <v>48</v>
      </c>
      <c r="G37" s="47" t="s">
        <v>32</v>
      </c>
      <c r="H37" s="70">
        <v>6846</v>
      </c>
      <c r="I37" s="49" t="s">
        <v>62</v>
      </c>
      <c r="J37" s="43">
        <v>0</v>
      </c>
      <c r="K37" s="15">
        <v>0</v>
      </c>
      <c r="L37" s="2">
        <v>0</v>
      </c>
      <c r="M37" s="2">
        <v>0</v>
      </c>
      <c r="V37" s="16"/>
      <c r="W37" s="18">
        <f t="shared" si="3"/>
        <v>0</v>
      </c>
      <c r="X37" s="15">
        <v>0</v>
      </c>
      <c r="Y37" s="2">
        <v>0</v>
      </c>
      <c r="Z37" s="2">
        <v>0</v>
      </c>
      <c r="AI37" s="16"/>
      <c r="AJ37" s="18">
        <f t="shared" si="4"/>
        <v>0</v>
      </c>
      <c r="AK37" s="15">
        <v>0</v>
      </c>
      <c r="AL37" s="2">
        <v>0</v>
      </c>
      <c r="AM37" s="2">
        <v>0</v>
      </c>
      <c r="AV37" s="16"/>
      <c r="AW37" s="18">
        <f t="shared" si="5"/>
        <v>0</v>
      </c>
      <c r="AX37" s="15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16">
        <v>0</v>
      </c>
      <c r="BJ37" s="18">
        <f t="shared" si="6"/>
        <v>0</v>
      </c>
      <c r="BK37" s="15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18">
        <f t="shared" si="7"/>
        <v>0</v>
      </c>
      <c r="BX37" s="15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18">
        <f t="shared" si="8"/>
        <v>0</v>
      </c>
      <c r="CK37" s="15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16">
        <v>0</v>
      </c>
      <c r="CW37" s="18">
        <f t="shared" si="9"/>
        <v>0</v>
      </c>
    </row>
    <row r="38" spans="1:101" ht="13.05" customHeight="1" x14ac:dyDescent="0.2">
      <c r="A38" s="46" t="s">
        <v>6</v>
      </c>
      <c r="B38" s="46" t="s">
        <v>47</v>
      </c>
      <c r="C38" s="89">
        <v>400</v>
      </c>
      <c r="D38" s="46" t="s">
        <v>610</v>
      </c>
      <c r="E38" s="46" t="s">
        <v>25</v>
      </c>
      <c r="F38" s="46" t="s">
        <v>48</v>
      </c>
      <c r="G38" s="47" t="s">
        <v>58</v>
      </c>
      <c r="H38" s="70">
        <v>6794</v>
      </c>
      <c r="I38" s="49" t="s">
        <v>63</v>
      </c>
      <c r="J38" s="43">
        <v>0</v>
      </c>
      <c r="K38" s="15">
        <v>0</v>
      </c>
      <c r="L38" s="2">
        <v>0</v>
      </c>
      <c r="M38" s="2">
        <v>0</v>
      </c>
      <c r="V38" s="16"/>
      <c r="W38" s="18">
        <f t="shared" si="3"/>
        <v>0</v>
      </c>
      <c r="X38" s="15">
        <v>0</v>
      </c>
      <c r="Y38" s="2">
        <v>0</v>
      </c>
      <c r="Z38" s="2">
        <v>0</v>
      </c>
      <c r="AI38" s="16"/>
      <c r="AJ38" s="18">
        <f t="shared" si="4"/>
        <v>0</v>
      </c>
      <c r="AK38" s="15">
        <v>0</v>
      </c>
      <c r="AL38" s="2">
        <v>0</v>
      </c>
      <c r="AM38" s="2">
        <v>0</v>
      </c>
      <c r="AV38" s="16"/>
      <c r="AW38" s="18">
        <f t="shared" si="5"/>
        <v>0</v>
      </c>
      <c r="AX38" s="15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16">
        <v>0</v>
      </c>
      <c r="BJ38" s="18">
        <f t="shared" si="6"/>
        <v>0</v>
      </c>
      <c r="BK38" s="15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18">
        <f t="shared" si="7"/>
        <v>0</v>
      </c>
      <c r="BX38" s="15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18">
        <f t="shared" si="8"/>
        <v>0</v>
      </c>
      <c r="CK38" s="15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16">
        <v>0</v>
      </c>
      <c r="CW38" s="18">
        <f t="shared" si="9"/>
        <v>0</v>
      </c>
    </row>
    <row r="39" spans="1:101" ht="13.05" customHeight="1" x14ac:dyDescent="0.2">
      <c r="A39" s="46" t="s">
        <v>6</v>
      </c>
      <c r="B39" s="46" t="s">
        <v>47</v>
      </c>
      <c r="C39" s="89">
        <v>400</v>
      </c>
      <c r="D39" s="46" t="s">
        <v>610</v>
      </c>
      <c r="E39" s="46" t="s">
        <v>25</v>
      </c>
      <c r="F39" s="46" t="s">
        <v>48</v>
      </c>
      <c r="G39" s="47" t="s">
        <v>32</v>
      </c>
      <c r="H39" s="72">
        <v>17213</v>
      </c>
      <c r="I39" s="49" t="s">
        <v>64</v>
      </c>
      <c r="J39" s="43">
        <v>0</v>
      </c>
      <c r="K39" s="15">
        <v>0</v>
      </c>
      <c r="L39" s="2">
        <v>0</v>
      </c>
      <c r="M39" s="2">
        <v>0</v>
      </c>
      <c r="V39" s="16"/>
      <c r="W39" s="18">
        <f t="shared" si="3"/>
        <v>0</v>
      </c>
      <c r="X39" s="15">
        <v>0</v>
      </c>
      <c r="Y39" s="2">
        <v>0</v>
      </c>
      <c r="Z39" s="2">
        <v>0</v>
      </c>
      <c r="AI39" s="16"/>
      <c r="AJ39" s="18">
        <f t="shared" si="4"/>
        <v>0</v>
      </c>
      <c r="AK39" s="15">
        <v>0</v>
      </c>
      <c r="AL39" s="2">
        <v>0</v>
      </c>
      <c r="AM39" s="2">
        <v>0</v>
      </c>
      <c r="AV39" s="16"/>
      <c r="AW39" s="18">
        <f t="shared" si="5"/>
        <v>0</v>
      </c>
      <c r="AX39" s="15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16">
        <v>0</v>
      </c>
      <c r="BJ39" s="18">
        <f t="shared" si="6"/>
        <v>0</v>
      </c>
      <c r="BK39" s="15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18">
        <f t="shared" si="7"/>
        <v>0</v>
      </c>
      <c r="BX39" s="15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18">
        <f t="shared" si="8"/>
        <v>0</v>
      </c>
      <c r="CK39" s="15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0</v>
      </c>
      <c r="CV39" s="16">
        <v>0</v>
      </c>
      <c r="CW39" s="18">
        <f t="shared" si="9"/>
        <v>0</v>
      </c>
    </row>
    <row r="40" spans="1:101" ht="13.05" customHeight="1" x14ac:dyDescent="0.2">
      <c r="A40" s="46" t="s">
        <v>6</v>
      </c>
      <c r="B40" s="46" t="s">
        <v>47</v>
      </c>
      <c r="C40" s="89">
        <v>400</v>
      </c>
      <c r="D40" s="46" t="s">
        <v>610</v>
      </c>
      <c r="E40" s="46" t="s">
        <v>25</v>
      </c>
      <c r="F40" s="46" t="s">
        <v>48</v>
      </c>
      <c r="G40" s="47" t="s">
        <v>30</v>
      </c>
      <c r="H40" s="70">
        <v>29</v>
      </c>
      <c r="I40" s="49" t="s">
        <v>65</v>
      </c>
      <c r="J40" s="43">
        <v>0</v>
      </c>
      <c r="K40" s="15">
        <v>0</v>
      </c>
      <c r="L40" s="2">
        <v>0</v>
      </c>
      <c r="M40" s="2">
        <v>0</v>
      </c>
      <c r="V40" s="16"/>
      <c r="W40" s="18">
        <f t="shared" si="3"/>
        <v>0</v>
      </c>
      <c r="X40" s="15">
        <v>0</v>
      </c>
      <c r="Y40" s="2">
        <v>0</v>
      </c>
      <c r="Z40" s="2">
        <v>0</v>
      </c>
      <c r="AI40" s="16"/>
      <c r="AJ40" s="18">
        <f t="shared" si="4"/>
        <v>0</v>
      </c>
      <c r="AK40" s="15">
        <v>0</v>
      </c>
      <c r="AL40" s="2">
        <v>0</v>
      </c>
      <c r="AM40" s="2">
        <v>0</v>
      </c>
      <c r="AV40" s="16"/>
      <c r="AW40" s="18">
        <f t="shared" si="5"/>
        <v>0</v>
      </c>
      <c r="AX40" s="15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16">
        <v>0</v>
      </c>
      <c r="BJ40" s="18">
        <f t="shared" si="6"/>
        <v>0</v>
      </c>
      <c r="BK40" s="15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18">
        <f t="shared" si="7"/>
        <v>0</v>
      </c>
      <c r="BX40" s="15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18">
        <f t="shared" si="8"/>
        <v>0</v>
      </c>
      <c r="CK40" s="15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16">
        <v>0</v>
      </c>
      <c r="CW40" s="18">
        <f t="shared" si="9"/>
        <v>0</v>
      </c>
    </row>
    <row r="41" spans="1:101" ht="13.05" customHeight="1" x14ac:dyDescent="0.2">
      <c r="A41" s="46" t="s">
        <v>6</v>
      </c>
      <c r="B41" s="46" t="s">
        <v>47</v>
      </c>
      <c r="C41" s="89">
        <v>400</v>
      </c>
      <c r="D41" s="46" t="s">
        <v>610</v>
      </c>
      <c r="E41" s="46" t="s">
        <v>25</v>
      </c>
      <c r="F41" s="46" t="s">
        <v>48</v>
      </c>
      <c r="G41" s="47" t="s">
        <v>32</v>
      </c>
      <c r="H41" s="70">
        <v>36</v>
      </c>
      <c r="I41" s="49" t="s">
        <v>66</v>
      </c>
      <c r="J41" s="43">
        <v>0</v>
      </c>
      <c r="K41" s="15">
        <v>0</v>
      </c>
      <c r="L41" s="2">
        <v>0</v>
      </c>
      <c r="M41" s="2">
        <v>0</v>
      </c>
      <c r="V41" s="16"/>
      <c r="W41" s="18">
        <f t="shared" si="3"/>
        <v>0</v>
      </c>
      <c r="X41" s="15">
        <v>0</v>
      </c>
      <c r="Y41" s="2">
        <v>0</v>
      </c>
      <c r="Z41" s="2">
        <v>0</v>
      </c>
      <c r="AI41" s="16"/>
      <c r="AJ41" s="18">
        <f t="shared" si="4"/>
        <v>0</v>
      </c>
      <c r="AK41" s="15">
        <v>0</v>
      </c>
      <c r="AL41" s="2">
        <v>0</v>
      </c>
      <c r="AM41" s="2">
        <v>0</v>
      </c>
      <c r="AV41" s="16"/>
      <c r="AW41" s="18">
        <f t="shared" si="5"/>
        <v>0</v>
      </c>
      <c r="AX41" s="15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16">
        <v>0</v>
      </c>
      <c r="BJ41" s="18">
        <f t="shared" si="6"/>
        <v>0</v>
      </c>
      <c r="BK41" s="15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18">
        <f t="shared" si="7"/>
        <v>0</v>
      </c>
      <c r="BX41" s="15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18">
        <f t="shared" si="8"/>
        <v>0</v>
      </c>
      <c r="CK41" s="15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16">
        <v>0</v>
      </c>
      <c r="CW41" s="18">
        <f t="shared" si="9"/>
        <v>0</v>
      </c>
    </row>
    <row r="42" spans="1:101" ht="13.05" customHeight="1" x14ac:dyDescent="0.2">
      <c r="A42" s="46" t="s">
        <v>6</v>
      </c>
      <c r="B42" s="46" t="s">
        <v>47</v>
      </c>
      <c r="C42" s="89">
        <v>400</v>
      </c>
      <c r="D42" s="46" t="s">
        <v>610</v>
      </c>
      <c r="E42" s="46" t="s">
        <v>25</v>
      </c>
      <c r="F42" s="46" t="s">
        <v>48</v>
      </c>
      <c r="G42" s="47" t="s">
        <v>58</v>
      </c>
      <c r="H42" s="70">
        <v>33</v>
      </c>
      <c r="I42" s="49" t="s">
        <v>67</v>
      </c>
      <c r="J42" s="43">
        <v>0</v>
      </c>
      <c r="K42" s="15">
        <v>0</v>
      </c>
      <c r="L42" s="2">
        <v>0</v>
      </c>
      <c r="M42" s="2">
        <v>0</v>
      </c>
      <c r="V42" s="16"/>
      <c r="W42" s="18">
        <f t="shared" si="3"/>
        <v>0</v>
      </c>
      <c r="X42" s="15">
        <v>0</v>
      </c>
      <c r="Y42" s="2">
        <v>0</v>
      </c>
      <c r="Z42" s="2">
        <v>0</v>
      </c>
      <c r="AI42" s="16"/>
      <c r="AJ42" s="18">
        <f t="shared" si="4"/>
        <v>0</v>
      </c>
      <c r="AK42" s="15">
        <v>0</v>
      </c>
      <c r="AL42" s="2">
        <v>0</v>
      </c>
      <c r="AM42" s="2">
        <v>0</v>
      </c>
      <c r="AV42" s="16"/>
      <c r="AW42" s="18">
        <f t="shared" si="5"/>
        <v>0</v>
      </c>
      <c r="AX42" s="15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16">
        <v>0</v>
      </c>
      <c r="BJ42" s="18">
        <f t="shared" si="6"/>
        <v>0</v>
      </c>
      <c r="BK42" s="15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18">
        <f t="shared" si="7"/>
        <v>0</v>
      </c>
      <c r="BX42" s="15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18">
        <f t="shared" si="8"/>
        <v>0</v>
      </c>
      <c r="CK42" s="15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16">
        <v>0</v>
      </c>
      <c r="CW42" s="18">
        <f t="shared" si="9"/>
        <v>0</v>
      </c>
    </row>
    <row r="43" spans="1:101" ht="13.05" customHeight="1" x14ac:dyDescent="0.2">
      <c r="A43" s="46" t="s">
        <v>6</v>
      </c>
      <c r="B43" s="46" t="s">
        <v>47</v>
      </c>
      <c r="C43" s="89">
        <v>400</v>
      </c>
      <c r="D43" s="46" t="s">
        <v>610</v>
      </c>
      <c r="E43" s="46" t="s">
        <v>25</v>
      </c>
      <c r="F43" s="46" t="s">
        <v>48</v>
      </c>
      <c r="G43" s="47" t="s">
        <v>58</v>
      </c>
      <c r="H43" s="70">
        <v>6694</v>
      </c>
      <c r="I43" s="49" t="s">
        <v>68</v>
      </c>
      <c r="J43" s="43">
        <v>0</v>
      </c>
      <c r="K43" s="15">
        <v>0</v>
      </c>
      <c r="L43" s="2">
        <v>0</v>
      </c>
      <c r="M43" s="2">
        <v>0</v>
      </c>
      <c r="V43" s="16"/>
      <c r="W43" s="18">
        <f t="shared" si="3"/>
        <v>0</v>
      </c>
      <c r="X43" s="15">
        <v>0</v>
      </c>
      <c r="Y43" s="2">
        <v>0</v>
      </c>
      <c r="Z43" s="2">
        <v>0</v>
      </c>
      <c r="AI43" s="16"/>
      <c r="AJ43" s="18">
        <f t="shared" si="4"/>
        <v>0</v>
      </c>
      <c r="AK43" s="15">
        <v>0</v>
      </c>
      <c r="AL43" s="2">
        <v>0</v>
      </c>
      <c r="AM43" s="2">
        <v>0</v>
      </c>
      <c r="AV43" s="16"/>
      <c r="AW43" s="18">
        <f t="shared" si="5"/>
        <v>0</v>
      </c>
      <c r="AX43" s="15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16">
        <v>0</v>
      </c>
      <c r="BJ43" s="18">
        <f t="shared" si="6"/>
        <v>0</v>
      </c>
      <c r="BK43" s="15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18">
        <f t="shared" si="7"/>
        <v>0</v>
      </c>
      <c r="BX43" s="15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18">
        <f t="shared" si="8"/>
        <v>0</v>
      </c>
      <c r="CK43" s="15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16">
        <v>0</v>
      </c>
      <c r="CW43" s="18">
        <f t="shared" si="9"/>
        <v>0</v>
      </c>
    </row>
    <row r="44" spans="1:101" ht="13.05" customHeight="1" x14ac:dyDescent="0.2">
      <c r="A44" s="46" t="s">
        <v>6</v>
      </c>
      <c r="B44" s="46" t="s">
        <v>47</v>
      </c>
      <c r="C44" s="89">
        <v>400</v>
      </c>
      <c r="D44" s="46" t="s">
        <v>610</v>
      </c>
      <c r="E44" s="46" t="s">
        <v>25</v>
      </c>
      <c r="F44" s="46" t="s">
        <v>48</v>
      </c>
      <c r="G44" s="47" t="s">
        <v>30</v>
      </c>
      <c r="H44" s="70">
        <v>27</v>
      </c>
      <c r="I44" s="49" t="s">
        <v>69</v>
      </c>
      <c r="J44" s="43">
        <v>0</v>
      </c>
      <c r="K44" s="15">
        <v>1</v>
      </c>
      <c r="L44" s="2">
        <v>0</v>
      </c>
      <c r="M44" s="2">
        <v>0</v>
      </c>
      <c r="V44" s="16"/>
      <c r="W44" s="18">
        <f t="shared" si="3"/>
        <v>1</v>
      </c>
      <c r="X44" s="15">
        <v>0</v>
      </c>
      <c r="Y44" s="2">
        <v>0</v>
      </c>
      <c r="Z44" s="2">
        <v>0</v>
      </c>
      <c r="AI44" s="16"/>
      <c r="AJ44" s="18">
        <f t="shared" si="4"/>
        <v>0</v>
      </c>
      <c r="AK44" s="15">
        <v>0</v>
      </c>
      <c r="AL44" s="2">
        <v>0</v>
      </c>
      <c r="AM44" s="2">
        <v>0</v>
      </c>
      <c r="AV44" s="16"/>
      <c r="AW44" s="18">
        <f t="shared" si="5"/>
        <v>0</v>
      </c>
      <c r="AX44" s="15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16">
        <v>0</v>
      </c>
      <c r="BJ44" s="18">
        <f t="shared" si="6"/>
        <v>0</v>
      </c>
      <c r="BK44" s="15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18">
        <f t="shared" si="7"/>
        <v>0</v>
      </c>
      <c r="BX44" s="15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18">
        <f t="shared" si="8"/>
        <v>0</v>
      </c>
      <c r="CK44" s="15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2">
        <v>0</v>
      </c>
      <c r="CR44" s="2">
        <v>0</v>
      </c>
      <c r="CS44" s="2">
        <v>0</v>
      </c>
      <c r="CT44" s="2">
        <v>0</v>
      </c>
      <c r="CU44" s="2">
        <v>0</v>
      </c>
      <c r="CV44" s="16">
        <v>0</v>
      </c>
      <c r="CW44" s="18">
        <f t="shared" si="9"/>
        <v>0</v>
      </c>
    </row>
    <row r="45" spans="1:101" ht="13.05" customHeight="1" x14ac:dyDescent="0.2">
      <c r="A45" s="46" t="s">
        <v>6</v>
      </c>
      <c r="B45" s="46" t="s">
        <v>47</v>
      </c>
      <c r="C45" s="89">
        <v>400</v>
      </c>
      <c r="D45" s="46" t="s">
        <v>610</v>
      </c>
      <c r="E45" s="46" t="s">
        <v>25</v>
      </c>
      <c r="F45" s="46" t="s">
        <v>48</v>
      </c>
      <c r="G45" s="47" t="s">
        <v>29</v>
      </c>
      <c r="H45" s="70">
        <v>30484</v>
      </c>
      <c r="I45" s="49" t="s">
        <v>70</v>
      </c>
      <c r="J45" s="43">
        <v>0</v>
      </c>
      <c r="K45" s="15">
        <v>0</v>
      </c>
      <c r="L45" s="2">
        <v>0</v>
      </c>
      <c r="M45" s="2">
        <v>0</v>
      </c>
      <c r="V45" s="16"/>
      <c r="W45" s="18">
        <f t="shared" si="3"/>
        <v>0</v>
      </c>
      <c r="X45" s="15">
        <v>0</v>
      </c>
      <c r="Y45" s="2">
        <v>0</v>
      </c>
      <c r="Z45" s="2">
        <v>0</v>
      </c>
      <c r="AI45" s="16"/>
      <c r="AJ45" s="18">
        <f t="shared" si="4"/>
        <v>0</v>
      </c>
      <c r="AK45" s="15">
        <v>0</v>
      </c>
      <c r="AL45" s="2">
        <v>0</v>
      </c>
      <c r="AM45" s="2">
        <v>0</v>
      </c>
      <c r="AV45" s="16"/>
      <c r="AW45" s="18">
        <f t="shared" si="5"/>
        <v>0</v>
      </c>
      <c r="AX45" s="15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16">
        <v>0</v>
      </c>
      <c r="BJ45" s="18">
        <f t="shared" si="6"/>
        <v>0</v>
      </c>
      <c r="BK45" s="15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18">
        <f t="shared" si="7"/>
        <v>0</v>
      </c>
      <c r="BX45" s="15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18">
        <f t="shared" si="8"/>
        <v>0</v>
      </c>
      <c r="CK45" s="15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16">
        <v>0</v>
      </c>
      <c r="CW45" s="18">
        <f t="shared" si="9"/>
        <v>0</v>
      </c>
    </row>
    <row r="46" spans="1:101" ht="13.05" customHeight="1" x14ac:dyDescent="0.2">
      <c r="A46" s="46" t="s">
        <v>6</v>
      </c>
      <c r="B46" s="46" t="s">
        <v>71</v>
      </c>
      <c r="C46" s="89">
        <v>400</v>
      </c>
      <c r="D46" s="46" t="s">
        <v>610</v>
      </c>
      <c r="E46" s="46" t="s">
        <v>25</v>
      </c>
      <c r="F46" s="46" t="s">
        <v>71</v>
      </c>
      <c r="G46" s="47" t="s">
        <v>30</v>
      </c>
      <c r="H46" s="70">
        <v>26050</v>
      </c>
      <c r="I46" s="50" t="s">
        <v>72</v>
      </c>
      <c r="J46" s="44">
        <v>0</v>
      </c>
      <c r="K46" s="15">
        <v>0</v>
      </c>
      <c r="L46" s="2">
        <v>0</v>
      </c>
      <c r="M46" s="2">
        <v>0</v>
      </c>
      <c r="V46" s="16"/>
      <c r="W46" s="18">
        <f t="shared" si="3"/>
        <v>0</v>
      </c>
      <c r="X46" s="15">
        <v>0</v>
      </c>
      <c r="Y46" s="2">
        <v>0</v>
      </c>
      <c r="Z46" s="2">
        <v>0</v>
      </c>
      <c r="AI46" s="16"/>
      <c r="AJ46" s="18">
        <f t="shared" si="4"/>
        <v>0</v>
      </c>
      <c r="AK46" s="15">
        <v>0</v>
      </c>
      <c r="AL46" s="2">
        <v>0</v>
      </c>
      <c r="AM46" s="2">
        <v>0</v>
      </c>
      <c r="AV46" s="16"/>
      <c r="AW46" s="18">
        <f t="shared" si="5"/>
        <v>0</v>
      </c>
      <c r="AX46" s="15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16">
        <v>0</v>
      </c>
      <c r="BJ46" s="18">
        <f t="shared" si="6"/>
        <v>0</v>
      </c>
      <c r="BK46" s="15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18">
        <f t="shared" si="7"/>
        <v>0</v>
      </c>
      <c r="BX46" s="15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18">
        <f t="shared" si="8"/>
        <v>0</v>
      </c>
      <c r="CK46" s="15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16">
        <v>0</v>
      </c>
      <c r="CW46" s="18">
        <f t="shared" si="9"/>
        <v>0</v>
      </c>
    </row>
    <row r="47" spans="1:101" ht="13.05" customHeight="1" x14ac:dyDescent="0.2">
      <c r="A47" s="46" t="s">
        <v>6</v>
      </c>
      <c r="B47" s="46" t="s">
        <v>71</v>
      </c>
      <c r="C47" s="89">
        <v>400</v>
      </c>
      <c r="D47" s="46" t="s">
        <v>610</v>
      </c>
      <c r="E47" s="46" t="s">
        <v>25</v>
      </c>
      <c r="F47" s="46" t="s">
        <v>71</v>
      </c>
      <c r="G47" s="47" t="s">
        <v>30</v>
      </c>
      <c r="H47" s="70">
        <v>51</v>
      </c>
      <c r="I47" s="49" t="s">
        <v>73</v>
      </c>
      <c r="J47" s="43">
        <v>0</v>
      </c>
      <c r="K47" s="15">
        <v>0</v>
      </c>
      <c r="L47" s="2">
        <v>1</v>
      </c>
      <c r="M47" s="2">
        <v>0</v>
      </c>
      <c r="V47" s="16"/>
      <c r="W47" s="18">
        <f t="shared" si="3"/>
        <v>1</v>
      </c>
      <c r="X47" s="15">
        <v>0</v>
      </c>
      <c r="Y47" s="2">
        <v>0</v>
      </c>
      <c r="Z47" s="2">
        <v>0</v>
      </c>
      <c r="AI47" s="16"/>
      <c r="AJ47" s="18">
        <f t="shared" si="4"/>
        <v>0</v>
      </c>
      <c r="AK47" s="15">
        <v>0</v>
      </c>
      <c r="AL47" s="2">
        <v>1</v>
      </c>
      <c r="AM47" s="2">
        <v>0</v>
      </c>
      <c r="AV47" s="16"/>
      <c r="AW47" s="18">
        <f t="shared" si="5"/>
        <v>1</v>
      </c>
      <c r="AX47" s="15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16">
        <v>0</v>
      </c>
      <c r="BJ47" s="18">
        <f t="shared" si="6"/>
        <v>0</v>
      </c>
      <c r="BK47" s="15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18">
        <f t="shared" si="7"/>
        <v>0</v>
      </c>
      <c r="BX47" s="15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18">
        <f t="shared" si="8"/>
        <v>0</v>
      </c>
      <c r="CK47" s="15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0</v>
      </c>
      <c r="CT47" s="2">
        <v>0</v>
      </c>
      <c r="CU47" s="2">
        <v>0</v>
      </c>
      <c r="CV47" s="16">
        <v>0</v>
      </c>
      <c r="CW47" s="18">
        <f t="shared" si="9"/>
        <v>0</v>
      </c>
    </row>
    <row r="48" spans="1:101" ht="13.05" customHeight="1" x14ac:dyDescent="0.2">
      <c r="A48" s="46" t="s">
        <v>6</v>
      </c>
      <c r="B48" s="46" t="s">
        <v>71</v>
      </c>
      <c r="C48" s="89">
        <v>400</v>
      </c>
      <c r="D48" s="46" t="s">
        <v>610</v>
      </c>
      <c r="E48" s="46" t="s">
        <v>25</v>
      </c>
      <c r="F48" s="46" t="s">
        <v>71</v>
      </c>
      <c r="G48" s="47" t="s">
        <v>32</v>
      </c>
      <c r="H48" s="70">
        <v>52</v>
      </c>
      <c r="I48" s="49" t="s">
        <v>74</v>
      </c>
      <c r="J48" s="43">
        <v>0</v>
      </c>
      <c r="K48" s="15">
        <v>0</v>
      </c>
      <c r="L48" s="2">
        <v>0</v>
      </c>
      <c r="M48" s="2">
        <v>0</v>
      </c>
      <c r="V48" s="16"/>
      <c r="W48" s="18">
        <f t="shared" si="3"/>
        <v>0</v>
      </c>
      <c r="X48" s="15">
        <v>0</v>
      </c>
      <c r="Y48" s="2">
        <v>0</v>
      </c>
      <c r="Z48" s="2">
        <v>0</v>
      </c>
      <c r="AI48" s="16"/>
      <c r="AJ48" s="18">
        <f t="shared" si="4"/>
        <v>0</v>
      </c>
      <c r="AK48" s="15">
        <v>0</v>
      </c>
      <c r="AL48" s="2">
        <v>0</v>
      </c>
      <c r="AM48" s="2">
        <v>0</v>
      </c>
      <c r="AV48" s="16"/>
      <c r="AW48" s="18">
        <f t="shared" si="5"/>
        <v>0</v>
      </c>
      <c r="AX48" s="15">
        <v>0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16">
        <v>0</v>
      </c>
      <c r="BJ48" s="18">
        <f t="shared" si="6"/>
        <v>0</v>
      </c>
      <c r="BK48" s="15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18">
        <f t="shared" si="7"/>
        <v>0</v>
      </c>
      <c r="BX48" s="15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18">
        <f t="shared" si="8"/>
        <v>0</v>
      </c>
      <c r="CK48" s="15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16">
        <v>0</v>
      </c>
      <c r="CW48" s="18">
        <f t="shared" si="9"/>
        <v>0</v>
      </c>
    </row>
    <row r="49" spans="1:101" ht="13.05" customHeight="1" x14ac:dyDescent="0.2">
      <c r="A49" s="46" t="s">
        <v>6</v>
      </c>
      <c r="B49" s="46" t="s">
        <v>71</v>
      </c>
      <c r="C49" s="89">
        <v>400</v>
      </c>
      <c r="D49" s="46" t="s">
        <v>610</v>
      </c>
      <c r="E49" s="46" t="s">
        <v>25</v>
      </c>
      <c r="F49" s="46" t="s">
        <v>71</v>
      </c>
      <c r="G49" s="47" t="s">
        <v>32</v>
      </c>
      <c r="H49" s="70">
        <v>49</v>
      </c>
      <c r="I49" s="49" t="s">
        <v>75</v>
      </c>
      <c r="J49" s="43">
        <v>0</v>
      </c>
      <c r="K49" s="15">
        <v>0</v>
      </c>
      <c r="L49" s="2">
        <v>0</v>
      </c>
      <c r="M49" s="2">
        <v>0</v>
      </c>
      <c r="V49" s="16"/>
      <c r="W49" s="18">
        <f t="shared" si="3"/>
        <v>0</v>
      </c>
      <c r="X49" s="15">
        <v>0</v>
      </c>
      <c r="Y49" s="2">
        <v>0</v>
      </c>
      <c r="Z49" s="2">
        <v>0</v>
      </c>
      <c r="AI49" s="16"/>
      <c r="AJ49" s="18">
        <f t="shared" si="4"/>
        <v>0</v>
      </c>
      <c r="AK49" s="15">
        <v>0</v>
      </c>
      <c r="AL49" s="2">
        <v>0</v>
      </c>
      <c r="AM49" s="2">
        <v>0</v>
      </c>
      <c r="AV49" s="16"/>
      <c r="AW49" s="18">
        <f t="shared" si="5"/>
        <v>0</v>
      </c>
      <c r="AX49" s="15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16">
        <v>0</v>
      </c>
      <c r="BJ49" s="18">
        <f t="shared" si="6"/>
        <v>0</v>
      </c>
      <c r="BK49" s="15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18">
        <f t="shared" si="7"/>
        <v>0</v>
      </c>
      <c r="BX49" s="15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18">
        <f t="shared" si="8"/>
        <v>0</v>
      </c>
      <c r="CK49" s="15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0</v>
      </c>
      <c r="CV49" s="16">
        <v>0</v>
      </c>
      <c r="CW49" s="18">
        <f t="shared" si="9"/>
        <v>0</v>
      </c>
    </row>
    <row r="50" spans="1:101" ht="13.05" customHeight="1" x14ac:dyDescent="0.2">
      <c r="A50" s="46" t="s">
        <v>6</v>
      </c>
      <c r="B50" s="46" t="s">
        <v>71</v>
      </c>
      <c r="C50" s="89">
        <v>400</v>
      </c>
      <c r="D50" s="46" t="s">
        <v>610</v>
      </c>
      <c r="E50" s="46" t="s">
        <v>25</v>
      </c>
      <c r="F50" s="46" t="s">
        <v>71</v>
      </c>
      <c r="G50" s="47" t="s">
        <v>32</v>
      </c>
      <c r="H50" s="70">
        <v>48</v>
      </c>
      <c r="I50" s="49" t="s">
        <v>76</v>
      </c>
      <c r="J50" s="43">
        <v>0</v>
      </c>
      <c r="K50" s="15">
        <v>0</v>
      </c>
      <c r="L50" s="2">
        <v>0</v>
      </c>
      <c r="M50" s="2">
        <v>0</v>
      </c>
      <c r="V50" s="16"/>
      <c r="W50" s="18">
        <f t="shared" si="3"/>
        <v>0</v>
      </c>
      <c r="X50" s="15">
        <v>0</v>
      </c>
      <c r="Y50" s="2">
        <v>0</v>
      </c>
      <c r="Z50" s="2">
        <v>0</v>
      </c>
      <c r="AI50" s="16"/>
      <c r="AJ50" s="18">
        <f t="shared" si="4"/>
        <v>0</v>
      </c>
      <c r="AK50" s="15">
        <v>0</v>
      </c>
      <c r="AL50" s="2">
        <v>0</v>
      </c>
      <c r="AM50" s="2">
        <v>0</v>
      </c>
      <c r="AV50" s="16"/>
      <c r="AW50" s="18">
        <f t="shared" si="5"/>
        <v>0</v>
      </c>
      <c r="AX50" s="15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16">
        <v>0</v>
      </c>
      <c r="BJ50" s="18">
        <f t="shared" si="6"/>
        <v>0</v>
      </c>
      <c r="BK50" s="15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18">
        <f t="shared" si="7"/>
        <v>0</v>
      </c>
      <c r="BX50" s="15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18">
        <f t="shared" si="8"/>
        <v>0</v>
      </c>
      <c r="CK50" s="15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16">
        <v>0</v>
      </c>
      <c r="CW50" s="18">
        <f t="shared" si="9"/>
        <v>0</v>
      </c>
    </row>
    <row r="51" spans="1:101" ht="13.05" customHeight="1" x14ac:dyDescent="0.2">
      <c r="A51" s="46" t="s">
        <v>6</v>
      </c>
      <c r="B51" s="46" t="s">
        <v>71</v>
      </c>
      <c r="C51" s="89">
        <v>400</v>
      </c>
      <c r="D51" s="46" t="s">
        <v>610</v>
      </c>
      <c r="E51" s="46" t="s">
        <v>25</v>
      </c>
      <c r="F51" s="46" t="s">
        <v>71</v>
      </c>
      <c r="G51" s="47" t="s">
        <v>30</v>
      </c>
      <c r="H51" s="70">
        <v>275</v>
      </c>
      <c r="I51" s="49" t="s">
        <v>77</v>
      </c>
      <c r="J51" s="43">
        <v>0</v>
      </c>
      <c r="K51" s="15">
        <v>0</v>
      </c>
      <c r="L51" s="2">
        <v>0</v>
      </c>
      <c r="M51" s="2">
        <v>0</v>
      </c>
      <c r="V51" s="16"/>
      <c r="W51" s="18">
        <f t="shared" si="3"/>
        <v>0</v>
      </c>
      <c r="X51" s="15">
        <v>0</v>
      </c>
      <c r="Y51" s="2">
        <v>0</v>
      </c>
      <c r="Z51" s="2">
        <v>0</v>
      </c>
      <c r="AI51" s="16"/>
      <c r="AJ51" s="18">
        <f t="shared" si="4"/>
        <v>0</v>
      </c>
      <c r="AK51" s="15">
        <v>0</v>
      </c>
      <c r="AL51" s="2">
        <v>0</v>
      </c>
      <c r="AM51" s="2">
        <v>0</v>
      </c>
      <c r="AV51" s="16"/>
      <c r="AW51" s="18">
        <f t="shared" si="5"/>
        <v>0</v>
      </c>
      <c r="AX51" s="15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16">
        <v>0</v>
      </c>
      <c r="BJ51" s="18">
        <f t="shared" si="6"/>
        <v>0</v>
      </c>
      <c r="BK51" s="15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18">
        <f t="shared" si="7"/>
        <v>0</v>
      </c>
      <c r="BX51" s="15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18">
        <f t="shared" si="8"/>
        <v>0</v>
      </c>
      <c r="CK51" s="15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0</v>
      </c>
      <c r="CV51" s="16">
        <v>0</v>
      </c>
      <c r="CW51" s="18">
        <f t="shared" si="9"/>
        <v>0</v>
      </c>
    </row>
    <row r="52" spans="1:101" ht="13.05" customHeight="1" x14ac:dyDescent="0.2">
      <c r="A52" s="46" t="s">
        <v>6</v>
      </c>
      <c r="B52" s="46" t="s">
        <v>12</v>
      </c>
      <c r="C52" s="89">
        <v>400</v>
      </c>
      <c r="D52" s="46" t="s">
        <v>610</v>
      </c>
      <c r="E52" s="46" t="s">
        <v>25</v>
      </c>
      <c r="F52" s="46" t="s">
        <v>71</v>
      </c>
      <c r="G52" s="47" t="s">
        <v>32</v>
      </c>
      <c r="H52" s="70">
        <v>50</v>
      </c>
      <c r="I52" s="49" t="s">
        <v>78</v>
      </c>
      <c r="J52" s="43">
        <v>0</v>
      </c>
      <c r="K52" s="15">
        <v>0</v>
      </c>
      <c r="L52" s="2">
        <v>0</v>
      </c>
      <c r="M52" s="2">
        <v>0</v>
      </c>
      <c r="V52" s="16"/>
      <c r="W52" s="18">
        <f t="shared" si="3"/>
        <v>0</v>
      </c>
      <c r="X52" s="15">
        <v>0</v>
      </c>
      <c r="Y52" s="2">
        <v>0</v>
      </c>
      <c r="Z52" s="2">
        <v>0</v>
      </c>
      <c r="AI52" s="16"/>
      <c r="AJ52" s="18">
        <f t="shared" si="4"/>
        <v>0</v>
      </c>
      <c r="AK52" s="15">
        <v>0</v>
      </c>
      <c r="AL52" s="2">
        <v>0</v>
      </c>
      <c r="AM52" s="2">
        <v>0</v>
      </c>
      <c r="AV52" s="16"/>
      <c r="AW52" s="18">
        <f t="shared" si="5"/>
        <v>0</v>
      </c>
      <c r="AX52" s="15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16">
        <v>0</v>
      </c>
      <c r="BJ52" s="18">
        <f t="shared" si="6"/>
        <v>0</v>
      </c>
      <c r="BK52" s="15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18">
        <f t="shared" si="7"/>
        <v>0</v>
      </c>
      <c r="BX52" s="15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18">
        <f t="shared" si="8"/>
        <v>0</v>
      </c>
      <c r="CK52" s="15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16">
        <v>0</v>
      </c>
      <c r="CW52" s="18">
        <f t="shared" si="9"/>
        <v>0</v>
      </c>
    </row>
    <row r="53" spans="1:101" ht="13.05" customHeight="1" x14ac:dyDescent="0.2">
      <c r="A53" s="46" t="s">
        <v>6</v>
      </c>
      <c r="B53" s="46" t="s">
        <v>71</v>
      </c>
      <c r="C53" s="89">
        <v>400</v>
      </c>
      <c r="D53" s="46" t="s">
        <v>610</v>
      </c>
      <c r="E53" s="46" t="s">
        <v>25</v>
      </c>
      <c r="F53" s="46" t="s">
        <v>71</v>
      </c>
      <c r="G53" s="47" t="s">
        <v>32</v>
      </c>
      <c r="H53" s="70">
        <v>6848</v>
      </c>
      <c r="I53" s="49" t="s">
        <v>79</v>
      </c>
      <c r="J53" s="43">
        <v>0</v>
      </c>
      <c r="K53" s="15">
        <v>0</v>
      </c>
      <c r="L53" s="2">
        <v>0</v>
      </c>
      <c r="M53" s="2">
        <v>0</v>
      </c>
      <c r="V53" s="16"/>
      <c r="W53" s="18">
        <f t="shared" si="3"/>
        <v>0</v>
      </c>
      <c r="X53" s="15">
        <v>0</v>
      </c>
      <c r="Y53" s="2">
        <v>0</v>
      </c>
      <c r="Z53" s="2">
        <v>0</v>
      </c>
      <c r="AI53" s="16"/>
      <c r="AJ53" s="18">
        <f t="shared" si="4"/>
        <v>0</v>
      </c>
      <c r="AK53" s="15">
        <v>0</v>
      </c>
      <c r="AL53" s="2">
        <v>0</v>
      </c>
      <c r="AM53" s="2">
        <v>0</v>
      </c>
      <c r="AV53" s="16"/>
      <c r="AW53" s="18">
        <f t="shared" si="5"/>
        <v>0</v>
      </c>
      <c r="AX53" s="15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16">
        <v>0</v>
      </c>
      <c r="BJ53" s="18">
        <f t="shared" si="6"/>
        <v>0</v>
      </c>
      <c r="BK53" s="15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18">
        <f t="shared" si="7"/>
        <v>0</v>
      </c>
      <c r="BX53" s="15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18">
        <f t="shared" si="8"/>
        <v>0</v>
      </c>
      <c r="CK53" s="15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0</v>
      </c>
      <c r="CT53" s="2">
        <v>0</v>
      </c>
      <c r="CU53" s="2">
        <v>0</v>
      </c>
      <c r="CV53" s="16">
        <v>0</v>
      </c>
      <c r="CW53" s="18">
        <f t="shared" si="9"/>
        <v>0</v>
      </c>
    </row>
    <row r="54" spans="1:101" ht="13.05" customHeight="1" x14ac:dyDescent="0.2">
      <c r="A54" s="46" t="s">
        <v>6</v>
      </c>
      <c r="B54" s="46" t="s">
        <v>12</v>
      </c>
      <c r="C54" s="89">
        <v>400</v>
      </c>
      <c r="D54" s="46" t="s">
        <v>610</v>
      </c>
      <c r="E54" s="46" t="s">
        <v>25</v>
      </c>
      <c r="F54" s="46" t="s">
        <v>71</v>
      </c>
      <c r="G54" s="47" t="s">
        <v>32</v>
      </c>
      <c r="H54" s="70">
        <v>276</v>
      </c>
      <c r="I54" s="49" t="s">
        <v>80</v>
      </c>
      <c r="J54" s="43">
        <v>0</v>
      </c>
      <c r="K54" s="15">
        <v>0</v>
      </c>
      <c r="L54" s="2">
        <v>0</v>
      </c>
      <c r="M54" s="2">
        <v>0</v>
      </c>
      <c r="V54" s="16"/>
      <c r="W54" s="18">
        <f t="shared" si="3"/>
        <v>0</v>
      </c>
      <c r="X54" s="15">
        <v>0</v>
      </c>
      <c r="Y54" s="2">
        <v>0</v>
      </c>
      <c r="Z54" s="2">
        <v>0</v>
      </c>
      <c r="AI54" s="16"/>
      <c r="AJ54" s="18">
        <f t="shared" si="4"/>
        <v>0</v>
      </c>
      <c r="AK54" s="15">
        <v>0</v>
      </c>
      <c r="AL54" s="2">
        <v>0</v>
      </c>
      <c r="AM54" s="2">
        <v>0</v>
      </c>
      <c r="AV54" s="16"/>
      <c r="AW54" s="18">
        <f t="shared" si="5"/>
        <v>0</v>
      </c>
      <c r="AX54" s="15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16">
        <v>0</v>
      </c>
      <c r="BJ54" s="18">
        <f t="shared" si="6"/>
        <v>0</v>
      </c>
      <c r="BK54" s="15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18">
        <f t="shared" si="7"/>
        <v>0</v>
      </c>
      <c r="BX54" s="15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18">
        <f t="shared" si="8"/>
        <v>0</v>
      </c>
      <c r="CK54" s="15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16">
        <v>0</v>
      </c>
      <c r="CW54" s="18">
        <f t="shared" si="9"/>
        <v>0</v>
      </c>
    </row>
    <row r="55" spans="1:101" ht="13.05" customHeight="1" x14ac:dyDescent="0.2">
      <c r="A55" s="46" t="s">
        <v>6</v>
      </c>
      <c r="B55" s="46" t="s">
        <v>71</v>
      </c>
      <c r="C55" s="89">
        <v>400</v>
      </c>
      <c r="D55" s="46" t="s">
        <v>610</v>
      </c>
      <c r="E55" s="46" t="s">
        <v>25</v>
      </c>
      <c r="F55" s="46" t="s">
        <v>71</v>
      </c>
      <c r="G55" s="47" t="s">
        <v>32</v>
      </c>
      <c r="H55" s="70">
        <v>7221</v>
      </c>
      <c r="I55" s="49" t="s">
        <v>81</v>
      </c>
      <c r="J55" s="43">
        <v>0</v>
      </c>
      <c r="K55" s="15">
        <v>0</v>
      </c>
      <c r="L55" s="2">
        <v>0</v>
      </c>
      <c r="M55" s="2">
        <v>0</v>
      </c>
      <c r="V55" s="16"/>
      <c r="W55" s="18">
        <f t="shared" si="3"/>
        <v>0</v>
      </c>
      <c r="X55" s="15">
        <v>0</v>
      </c>
      <c r="Y55" s="2">
        <v>0</v>
      </c>
      <c r="Z55" s="2">
        <v>0</v>
      </c>
      <c r="AI55" s="16"/>
      <c r="AJ55" s="18">
        <f t="shared" si="4"/>
        <v>0</v>
      </c>
      <c r="AK55" s="15">
        <v>0</v>
      </c>
      <c r="AL55" s="2">
        <v>0</v>
      </c>
      <c r="AM55" s="2">
        <v>0</v>
      </c>
      <c r="AV55" s="16"/>
      <c r="AW55" s="18">
        <f t="shared" si="5"/>
        <v>0</v>
      </c>
      <c r="AX55" s="15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16">
        <v>0</v>
      </c>
      <c r="BJ55" s="18">
        <f t="shared" si="6"/>
        <v>0</v>
      </c>
      <c r="BK55" s="15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18">
        <f t="shared" si="7"/>
        <v>0</v>
      </c>
      <c r="BX55" s="15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18">
        <f t="shared" si="8"/>
        <v>0</v>
      </c>
      <c r="CK55" s="15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0</v>
      </c>
      <c r="CV55" s="16">
        <v>0</v>
      </c>
      <c r="CW55" s="18">
        <f t="shared" si="9"/>
        <v>0</v>
      </c>
    </row>
    <row r="56" spans="1:101" ht="13.05" customHeight="1" x14ac:dyDescent="0.2">
      <c r="A56" s="46" t="s">
        <v>6</v>
      </c>
      <c r="B56" s="46" t="s">
        <v>71</v>
      </c>
      <c r="C56" s="89">
        <v>400</v>
      </c>
      <c r="D56" s="46" t="s">
        <v>610</v>
      </c>
      <c r="E56" s="46" t="s">
        <v>25</v>
      </c>
      <c r="F56" s="46" t="s">
        <v>71</v>
      </c>
      <c r="G56" s="47" t="s">
        <v>29</v>
      </c>
      <c r="H56" s="70">
        <v>30486</v>
      </c>
      <c r="I56" s="49" t="s">
        <v>82</v>
      </c>
      <c r="J56" s="43">
        <v>0</v>
      </c>
      <c r="K56" s="15">
        <v>0</v>
      </c>
      <c r="L56" s="2">
        <v>0</v>
      </c>
      <c r="M56" s="2">
        <v>0</v>
      </c>
      <c r="V56" s="16"/>
      <c r="W56" s="18">
        <f t="shared" si="3"/>
        <v>0</v>
      </c>
      <c r="X56" s="15">
        <v>0</v>
      </c>
      <c r="Y56" s="2">
        <v>0</v>
      </c>
      <c r="Z56" s="2">
        <v>0</v>
      </c>
      <c r="AI56" s="16"/>
      <c r="AJ56" s="18">
        <f t="shared" si="4"/>
        <v>0</v>
      </c>
      <c r="AK56" s="15">
        <v>0</v>
      </c>
      <c r="AL56" s="2">
        <v>0</v>
      </c>
      <c r="AM56" s="2">
        <v>0</v>
      </c>
      <c r="AV56" s="16"/>
      <c r="AW56" s="18">
        <f t="shared" si="5"/>
        <v>0</v>
      </c>
      <c r="AX56" s="15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16">
        <v>0</v>
      </c>
      <c r="BJ56" s="18">
        <f t="shared" si="6"/>
        <v>0</v>
      </c>
      <c r="BK56" s="15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18">
        <f t="shared" si="7"/>
        <v>0</v>
      </c>
      <c r="BX56" s="15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18">
        <f t="shared" si="8"/>
        <v>0</v>
      </c>
      <c r="CK56" s="15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16">
        <v>0</v>
      </c>
      <c r="CW56" s="18">
        <f t="shared" si="9"/>
        <v>0</v>
      </c>
    </row>
    <row r="57" spans="1:101" ht="13.05" customHeight="1" x14ac:dyDescent="0.2">
      <c r="A57" s="46" t="s">
        <v>6</v>
      </c>
      <c r="B57" s="46" t="s">
        <v>71</v>
      </c>
      <c r="C57" s="89">
        <v>400</v>
      </c>
      <c r="D57" s="46" t="s">
        <v>610</v>
      </c>
      <c r="E57" s="46" t="s">
        <v>25</v>
      </c>
      <c r="F57" s="46" t="s">
        <v>71</v>
      </c>
      <c r="G57" s="47" t="s">
        <v>30</v>
      </c>
      <c r="H57" s="70">
        <v>23</v>
      </c>
      <c r="I57" s="49" t="s">
        <v>83</v>
      </c>
      <c r="J57" s="43">
        <v>0</v>
      </c>
      <c r="K57" s="15">
        <v>7</v>
      </c>
      <c r="L57" s="2">
        <v>2</v>
      </c>
      <c r="M57" s="2">
        <v>0</v>
      </c>
      <c r="V57" s="16"/>
      <c r="W57" s="18">
        <f t="shared" si="3"/>
        <v>9</v>
      </c>
      <c r="X57" s="15">
        <v>0</v>
      </c>
      <c r="Y57" s="2">
        <v>0</v>
      </c>
      <c r="Z57" s="2">
        <v>0</v>
      </c>
      <c r="AI57" s="16"/>
      <c r="AJ57" s="18">
        <f t="shared" si="4"/>
        <v>0</v>
      </c>
      <c r="AK57" s="15">
        <v>7</v>
      </c>
      <c r="AL57" s="2">
        <v>2</v>
      </c>
      <c r="AM57" s="2">
        <v>0</v>
      </c>
      <c r="AV57" s="16"/>
      <c r="AW57" s="18">
        <f t="shared" si="5"/>
        <v>9</v>
      </c>
      <c r="AX57" s="15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16">
        <v>0</v>
      </c>
      <c r="BJ57" s="18">
        <f t="shared" si="6"/>
        <v>0</v>
      </c>
      <c r="BK57" s="15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18">
        <f t="shared" si="7"/>
        <v>0</v>
      </c>
      <c r="BX57" s="15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18">
        <f t="shared" si="8"/>
        <v>0</v>
      </c>
      <c r="CK57" s="15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16">
        <v>0</v>
      </c>
      <c r="CW57" s="18">
        <f t="shared" si="9"/>
        <v>0</v>
      </c>
    </row>
    <row r="58" spans="1:101" ht="13.05" customHeight="1" x14ac:dyDescent="0.2">
      <c r="A58" s="46" t="s">
        <v>6</v>
      </c>
      <c r="B58" s="46" t="s">
        <v>71</v>
      </c>
      <c r="C58" s="89">
        <v>400</v>
      </c>
      <c r="D58" s="46" t="s">
        <v>610</v>
      </c>
      <c r="E58" s="46" t="s">
        <v>25</v>
      </c>
      <c r="F58" s="46" t="s">
        <v>71</v>
      </c>
      <c r="G58" s="47" t="s">
        <v>30</v>
      </c>
      <c r="H58" s="70">
        <v>24</v>
      </c>
      <c r="I58" s="49" t="s">
        <v>84</v>
      </c>
      <c r="J58" s="43">
        <v>0</v>
      </c>
      <c r="K58" s="15">
        <v>0</v>
      </c>
      <c r="L58" s="2">
        <v>0</v>
      </c>
      <c r="M58" s="2">
        <v>0</v>
      </c>
      <c r="V58" s="16"/>
      <c r="W58" s="18">
        <f t="shared" si="3"/>
        <v>0</v>
      </c>
      <c r="X58" s="15">
        <v>0</v>
      </c>
      <c r="Y58" s="2">
        <v>0</v>
      </c>
      <c r="Z58" s="2">
        <v>0</v>
      </c>
      <c r="AI58" s="16"/>
      <c r="AJ58" s="18">
        <f t="shared" si="4"/>
        <v>0</v>
      </c>
      <c r="AK58" s="15">
        <v>0</v>
      </c>
      <c r="AL58" s="2">
        <v>0</v>
      </c>
      <c r="AM58" s="2">
        <v>0</v>
      </c>
      <c r="AV58" s="16"/>
      <c r="AW58" s="18">
        <f t="shared" si="5"/>
        <v>0</v>
      </c>
      <c r="AX58" s="15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16">
        <v>0</v>
      </c>
      <c r="BJ58" s="18">
        <f t="shared" si="6"/>
        <v>0</v>
      </c>
      <c r="BK58" s="15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0</v>
      </c>
      <c r="BU58" s="2">
        <v>0</v>
      </c>
      <c r="BV58" s="2">
        <v>0</v>
      </c>
      <c r="BW58" s="18">
        <f t="shared" si="7"/>
        <v>0</v>
      </c>
      <c r="BX58" s="15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18">
        <f t="shared" si="8"/>
        <v>0</v>
      </c>
      <c r="CK58" s="15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16">
        <v>0</v>
      </c>
      <c r="CW58" s="18">
        <f t="shared" si="9"/>
        <v>0</v>
      </c>
    </row>
    <row r="59" spans="1:101" ht="13.05" customHeight="1" x14ac:dyDescent="0.2">
      <c r="A59" s="46" t="s">
        <v>6</v>
      </c>
      <c r="B59" s="46" t="s">
        <v>7</v>
      </c>
      <c r="C59" s="89">
        <v>400</v>
      </c>
      <c r="D59" s="46" t="s">
        <v>610</v>
      </c>
      <c r="E59" s="46" t="s">
        <v>25</v>
      </c>
      <c r="F59" s="46" t="s">
        <v>7</v>
      </c>
      <c r="G59" s="47" t="s">
        <v>27</v>
      </c>
      <c r="H59" s="70">
        <v>16</v>
      </c>
      <c r="I59" s="49" t="s">
        <v>85</v>
      </c>
      <c r="J59" s="43">
        <v>0</v>
      </c>
      <c r="K59" s="15">
        <v>0</v>
      </c>
      <c r="L59" s="2">
        <v>0</v>
      </c>
      <c r="M59" s="2">
        <v>0</v>
      </c>
      <c r="V59" s="16"/>
      <c r="W59" s="18">
        <f t="shared" si="3"/>
        <v>0</v>
      </c>
      <c r="X59" s="15">
        <v>0</v>
      </c>
      <c r="Y59" s="2">
        <v>0</v>
      </c>
      <c r="Z59" s="2">
        <v>0</v>
      </c>
      <c r="AI59" s="16"/>
      <c r="AJ59" s="18">
        <f t="shared" si="4"/>
        <v>0</v>
      </c>
      <c r="AK59" s="15">
        <v>0</v>
      </c>
      <c r="AL59" s="2">
        <v>0</v>
      </c>
      <c r="AM59" s="2">
        <v>0</v>
      </c>
      <c r="AV59" s="16"/>
      <c r="AW59" s="18">
        <f t="shared" si="5"/>
        <v>0</v>
      </c>
      <c r="AX59" s="15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16">
        <v>0</v>
      </c>
      <c r="BJ59" s="18">
        <f t="shared" si="6"/>
        <v>0</v>
      </c>
      <c r="BK59" s="15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18">
        <f t="shared" si="7"/>
        <v>0</v>
      </c>
      <c r="BX59" s="15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18">
        <f t="shared" si="8"/>
        <v>0</v>
      </c>
      <c r="CK59" s="15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16">
        <v>0</v>
      </c>
      <c r="CW59" s="18">
        <f t="shared" si="9"/>
        <v>0</v>
      </c>
    </row>
    <row r="60" spans="1:101" ht="13.05" customHeight="1" x14ac:dyDescent="0.2">
      <c r="A60" s="46" t="s">
        <v>6</v>
      </c>
      <c r="B60" s="46" t="s">
        <v>7</v>
      </c>
      <c r="C60" s="89">
        <v>400</v>
      </c>
      <c r="D60" s="46" t="s">
        <v>610</v>
      </c>
      <c r="E60" s="46" t="s">
        <v>25</v>
      </c>
      <c r="F60" s="46" t="s">
        <v>7</v>
      </c>
      <c r="G60" s="47" t="s">
        <v>58</v>
      </c>
      <c r="H60" s="70">
        <v>17</v>
      </c>
      <c r="I60" s="49" t="s">
        <v>86</v>
      </c>
      <c r="J60" s="43">
        <v>0</v>
      </c>
      <c r="K60" s="15">
        <v>0</v>
      </c>
      <c r="L60" s="2">
        <v>0</v>
      </c>
      <c r="M60" s="2">
        <v>0</v>
      </c>
      <c r="V60" s="16"/>
      <c r="W60" s="18">
        <f t="shared" si="3"/>
        <v>0</v>
      </c>
      <c r="X60" s="15">
        <v>0</v>
      </c>
      <c r="Y60" s="2">
        <v>0</v>
      </c>
      <c r="Z60" s="2">
        <v>0</v>
      </c>
      <c r="AI60" s="16"/>
      <c r="AJ60" s="18">
        <f t="shared" si="4"/>
        <v>0</v>
      </c>
      <c r="AK60" s="15">
        <v>0</v>
      </c>
      <c r="AL60" s="2">
        <v>0</v>
      </c>
      <c r="AM60" s="2">
        <v>0</v>
      </c>
      <c r="AV60" s="16"/>
      <c r="AW60" s="18">
        <f t="shared" si="5"/>
        <v>0</v>
      </c>
      <c r="AX60" s="15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16">
        <v>0</v>
      </c>
      <c r="BJ60" s="18">
        <f t="shared" si="6"/>
        <v>0</v>
      </c>
      <c r="BK60" s="15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18">
        <f t="shared" si="7"/>
        <v>0</v>
      </c>
      <c r="BX60" s="15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18">
        <f t="shared" si="8"/>
        <v>0</v>
      </c>
      <c r="CK60" s="15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16">
        <v>0</v>
      </c>
      <c r="CW60" s="18">
        <f t="shared" si="9"/>
        <v>0</v>
      </c>
    </row>
    <row r="61" spans="1:101" ht="13.05" customHeight="1" x14ac:dyDescent="0.2">
      <c r="A61" s="46" t="s">
        <v>6</v>
      </c>
      <c r="B61" s="46" t="s">
        <v>7</v>
      </c>
      <c r="C61" s="89">
        <v>400</v>
      </c>
      <c r="D61" s="46" t="s">
        <v>610</v>
      </c>
      <c r="E61" s="46" t="s">
        <v>25</v>
      </c>
      <c r="F61" s="46" t="s">
        <v>7</v>
      </c>
      <c r="G61" s="47" t="s">
        <v>32</v>
      </c>
      <c r="H61" s="70">
        <v>18</v>
      </c>
      <c r="I61" s="49" t="s">
        <v>87</v>
      </c>
      <c r="J61" s="43">
        <v>0</v>
      </c>
      <c r="K61" s="15">
        <v>0</v>
      </c>
      <c r="L61" s="2">
        <v>0</v>
      </c>
      <c r="M61" s="2">
        <v>0</v>
      </c>
      <c r="V61" s="16"/>
      <c r="W61" s="18">
        <f t="shared" si="3"/>
        <v>0</v>
      </c>
      <c r="X61" s="15">
        <v>0</v>
      </c>
      <c r="Y61" s="2">
        <v>0</v>
      </c>
      <c r="Z61" s="2">
        <v>0</v>
      </c>
      <c r="AI61" s="16"/>
      <c r="AJ61" s="18">
        <f t="shared" si="4"/>
        <v>0</v>
      </c>
      <c r="AK61" s="15">
        <v>0</v>
      </c>
      <c r="AL61" s="2">
        <v>0</v>
      </c>
      <c r="AM61" s="2">
        <v>0</v>
      </c>
      <c r="AV61" s="16"/>
      <c r="AW61" s="18">
        <f t="shared" si="5"/>
        <v>0</v>
      </c>
      <c r="AX61" s="15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16">
        <v>0</v>
      </c>
      <c r="BJ61" s="18">
        <f t="shared" si="6"/>
        <v>0</v>
      </c>
      <c r="BK61" s="15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18">
        <f t="shared" si="7"/>
        <v>0</v>
      </c>
      <c r="BX61" s="15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18">
        <f t="shared" si="8"/>
        <v>0</v>
      </c>
      <c r="CK61" s="15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0</v>
      </c>
      <c r="CV61" s="16">
        <v>0</v>
      </c>
      <c r="CW61" s="18">
        <f t="shared" si="9"/>
        <v>0</v>
      </c>
    </row>
    <row r="62" spans="1:101" ht="13.05" customHeight="1" x14ac:dyDescent="0.2">
      <c r="A62" s="46" t="s">
        <v>6</v>
      </c>
      <c r="B62" s="46" t="s">
        <v>7</v>
      </c>
      <c r="C62" s="89">
        <v>400</v>
      </c>
      <c r="D62" s="46" t="s">
        <v>610</v>
      </c>
      <c r="E62" s="46" t="s">
        <v>25</v>
      </c>
      <c r="F62" s="46" t="s">
        <v>7</v>
      </c>
      <c r="G62" s="47" t="s">
        <v>32</v>
      </c>
      <c r="H62" s="70">
        <v>19</v>
      </c>
      <c r="I62" s="49" t="s">
        <v>88</v>
      </c>
      <c r="J62" s="43">
        <v>0</v>
      </c>
      <c r="K62" s="15">
        <v>0</v>
      </c>
      <c r="L62" s="2">
        <v>0</v>
      </c>
      <c r="M62" s="2">
        <v>0</v>
      </c>
      <c r="V62" s="16"/>
      <c r="W62" s="18">
        <f t="shared" si="3"/>
        <v>0</v>
      </c>
      <c r="X62" s="15">
        <v>0</v>
      </c>
      <c r="Y62" s="2">
        <v>0</v>
      </c>
      <c r="Z62" s="2">
        <v>0</v>
      </c>
      <c r="AI62" s="16"/>
      <c r="AJ62" s="18">
        <f t="shared" si="4"/>
        <v>0</v>
      </c>
      <c r="AK62" s="15">
        <v>0</v>
      </c>
      <c r="AL62" s="2">
        <v>0</v>
      </c>
      <c r="AM62" s="2">
        <v>0</v>
      </c>
      <c r="AV62" s="16"/>
      <c r="AW62" s="18">
        <f t="shared" si="5"/>
        <v>0</v>
      </c>
      <c r="AX62" s="15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16">
        <v>0</v>
      </c>
      <c r="BJ62" s="18">
        <f t="shared" si="6"/>
        <v>0</v>
      </c>
      <c r="BK62" s="15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18">
        <f t="shared" si="7"/>
        <v>0</v>
      </c>
      <c r="BX62" s="15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18">
        <f t="shared" si="8"/>
        <v>0</v>
      </c>
      <c r="CK62" s="15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16">
        <v>0</v>
      </c>
      <c r="CW62" s="18">
        <f t="shared" si="9"/>
        <v>0</v>
      </c>
    </row>
    <row r="63" spans="1:101" ht="13.05" customHeight="1" x14ac:dyDescent="0.2">
      <c r="A63" s="46" t="s">
        <v>6</v>
      </c>
      <c r="B63" s="46" t="s">
        <v>7</v>
      </c>
      <c r="C63" s="89">
        <v>400</v>
      </c>
      <c r="D63" s="46" t="s">
        <v>610</v>
      </c>
      <c r="E63" s="46" t="s">
        <v>25</v>
      </c>
      <c r="F63" s="46" t="s">
        <v>7</v>
      </c>
      <c r="G63" s="47" t="s">
        <v>32</v>
      </c>
      <c r="H63" s="70">
        <v>20</v>
      </c>
      <c r="I63" s="49" t="s">
        <v>89</v>
      </c>
      <c r="J63" s="43">
        <v>0</v>
      </c>
      <c r="K63" s="15">
        <v>0</v>
      </c>
      <c r="L63" s="2">
        <v>0</v>
      </c>
      <c r="M63" s="2">
        <v>0</v>
      </c>
      <c r="V63" s="16"/>
      <c r="W63" s="18">
        <f t="shared" si="3"/>
        <v>0</v>
      </c>
      <c r="X63" s="15">
        <v>0</v>
      </c>
      <c r="Y63" s="2">
        <v>0</v>
      </c>
      <c r="Z63" s="2">
        <v>0</v>
      </c>
      <c r="AI63" s="16"/>
      <c r="AJ63" s="18">
        <f t="shared" si="4"/>
        <v>0</v>
      </c>
      <c r="AK63" s="15">
        <v>0</v>
      </c>
      <c r="AL63" s="2">
        <v>0</v>
      </c>
      <c r="AM63" s="2">
        <v>0</v>
      </c>
      <c r="AV63" s="16"/>
      <c r="AW63" s="18">
        <f t="shared" si="5"/>
        <v>0</v>
      </c>
      <c r="AX63" s="15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16">
        <v>0</v>
      </c>
      <c r="BJ63" s="18">
        <f t="shared" si="6"/>
        <v>0</v>
      </c>
      <c r="BK63" s="15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18">
        <f t="shared" si="7"/>
        <v>0</v>
      </c>
      <c r="BX63" s="15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18">
        <f t="shared" si="8"/>
        <v>0</v>
      </c>
      <c r="CK63" s="15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0</v>
      </c>
      <c r="CU63" s="2">
        <v>0</v>
      </c>
      <c r="CV63" s="16">
        <v>0</v>
      </c>
      <c r="CW63" s="18">
        <f t="shared" si="9"/>
        <v>0</v>
      </c>
    </row>
    <row r="64" spans="1:101" ht="13.05" customHeight="1" x14ac:dyDescent="0.2">
      <c r="A64" s="46" t="s">
        <v>6</v>
      </c>
      <c r="B64" s="46" t="s">
        <v>7</v>
      </c>
      <c r="C64" s="89">
        <v>400</v>
      </c>
      <c r="D64" s="46" t="s">
        <v>610</v>
      </c>
      <c r="E64" s="46" t="s">
        <v>25</v>
      </c>
      <c r="F64" s="46" t="s">
        <v>7</v>
      </c>
      <c r="G64" s="47" t="s">
        <v>32</v>
      </c>
      <c r="H64" s="70">
        <v>21</v>
      </c>
      <c r="I64" s="49" t="s">
        <v>90</v>
      </c>
      <c r="J64" s="43">
        <v>0</v>
      </c>
      <c r="K64" s="15">
        <v>0</v>
      </c>
      <c r="L64" s="2">
        <v>0</v>
      </c>
      <c r="M64" s="2">
        <v>0</v>
      </c>
      <c r="V64" s="16"/>
      <c r="W64" s="18">
        <f t="shared" si="3"/>
        <v>0</v>
      </c>
      <c r="X64" s="15">
        <v>0</v>
      </c>
      <c r="Y64" s="2">
        <v>0</v>
      </c>
      <c r="Z64" s="2">
        <v>0</v>
      </c>
      <c r="AI64" s="16"/>
      <c r="AJ64" s="18">
        <f t="shared" si="4"/>
        <v>0</v>
      </c>
      <c r="AK64" s="15">
        <v>0</v>
      </c>
      <c r="AL64" s="2">
        <v>0</v>
      </c>
      <c r="AM64" s="2">
        <v>0</v>
      </c>
      <c r="AV64" s="16"/>
      <c r="AW64" s="18">
        <f t="shared" si="5"/>
        <v>0</v>
      </c>
      <c r="AX64" s="15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16">
        <v>0</v>
      </c>
      <c r="BJ64" s="18">
        <f t="shared" si="6"/>
        <v>0</v>
      </c>
      <c r="BK64" s="15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18">
        <f t="shared" si="7"/>
        <v>0</v>
      </c>
      <c r="BX64" s="15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18">
        <f t="shared" si="8"/>
        <v>0</v>
      </c>
      <c r="CK64" s="15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0</v>
      </c>
      <c r="CU64" s="2">
        <v>0</v>
      </c>
      <c r="CV64" s="16">
        <v>0</v>
      </c>
      <c r="CW64" s="18">
        <f t="shared" si="9"/>
        <v>0</v>
      </c>
    </row>
    <row r="65" spans="1:101" ht="13.05" customHeight="1" x14ac:dyDescent="0.2">
      <c r="A65" s="46" t="s">
        <v>6</v>
      </c>
      <c r="B65" s="46" t="s">
        <v>7</v>
      </c>
      <c r="C65" s="89">
        <v>400</v>
      </c>
      <c r="D65" s="46" t="s">
        <v>610</v>
      </c>
      <c r="E65" s="46" t="s">
        <v>25</v>
      </c>
      <c r="F65" s="46" t="s">
        <v>7</v>
      </c>
      <c r="G65" s="47" t="s">
        <v>32</v>
      </c>
      <c r="H65" s="70">
        <v>22</v>
      </c>
      <c r="I65" s="49" t="s">
        <v>91</v>
      </c>
      <c r="J65" s="43">
        <v>0</v>
      </c>
      <c r="K65" s="15">
        <v>0</v>
      </c>
      <c r="L65" s="2">
        <v>0</v>
      </c>
      <c r="M65" s="2">
        <v>0</v>
      </c>
      <c r="V65" s="16"/>
      <c r="W65" s="18">
        <f t="shared" si="3"/>
        <v>0</v>
      </c>
      <c r="X65" s="15">
        <v>0</v>
      </c>
      <c r="Y65" s="2">
        <v>0</v>
      </c>
      <c r="Z65" s="2">
        <v>0</v>
      </c>
      <c r="AI65" s="16"/>
      <c r="AJ65" s="18">
        <f t="shared" si="4"/>
        <v>0</v>
      </c>
      <c r="AK65" s="15">
        <v>0</v>
      </c>
      <c r="AL65" s="2">
        <v>0</v>
      </c>
      <c r="AM65" s="2">
        <v>0</v>
      </c>
      <c r="AV65" s="16"/>
      <c r="AW65" s="18">
        <f t="shared" si="5"/>
        <v>0</v>
      </c>
      <c r="AX65" s="15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16">
        <v>0</v>
      </c>
      <c r="BJ65" s="18">
        <f t="shared" si="6"/>
        <v>0</v>
      </c>
      <c r="BK65" s="15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18">
        <f t="shared" si="7"/>
        <v>0</v>
      </c>
      <c r="BX65" s="15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18">
        <f t="shared" si="8"/>
        <v>0</v>
      </c>
      <c r="CK65" s="15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0</v>
      </c>
      <c r="CU65" s="2">
        <v>0</v>
      </c>
      <c r="CV65" s="16">
        <v>0</v>
      </c>
      <c r="CW65" s="18">
        <f t="shared" si="9"/>
        <v>0</v>
      </c>
    </row>
    <row r="66" spans="1:101" ht="13.05" customHeight="1" x14ac:dyDescent="0.2">
      <c r="A66" s="46" t="s">
        <v>6</v>
      </c>
      <c r="B66" s="46" t="s">
        <v>7</v>
      </c>
      <c r="C66" s="89">
        <v>400</v>
      </c>
      <c r="D66" s="46" t="s">
        <v>610</v>
      </c>
      <c r="E66" s="46" t="s">
        <v>25</v>
      </c>
      <c r="F66" s="46" t="s">
        <v>7</v>
      </c>
      <c r="G66" s="47" t="s">
        <v>58</v>
      </c>
      <c r="H66" s="70">
        <v>271</v>
      </c>
      <c r="I66" s="49" t="s">
        <v>92</v>
      </c>
      <c r="J66" s="43">
        <v>0</v>
      </c>
      <c r="K66" s="15">
        <v>0</v>
      </c>
      <c r="L66" s="2">
        <v>0</v>
      </c>
      <c r="M66" s="2">
        <v>0</v>
      </c>
      <c r="V66" s="16"/>
      <c r="W66" s="18">
        <f t="shared" si="3"/>
        <v>0</v>
      </c>
      <c r="X66" s="15">
        <v>0</v>
      </c>
      <c r="Y66" s="2">
        <v>0</v>
      </c>
      <c r="Z66" s="2">
        <v>0</v>
      </c>
      <c r="AI66" s="16"/>
      <c r="AJ66" s="18">
        <f t="shared" si="4"/>
        <v>0</v>
      </c>
      <c r="AK66" s="15">
        <v>0</v>
      </c>
      <c r="AL66" s="2">
        <v>0</v>
      </c>
      <c r="AM66" s="2">
        <v>0</v>
      </c>
      <c r="AV66" s="16"/>
      <c r="AW66" s="18">
        <f t="shared" si="5"/>
        <v>0</v>
      </c>
      <c r="AX66" s="15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16">
        <v>0</v>
      </c>
      <c r="BJ66" s="18">
        <f t="shared" si="6"/>
        <v>0</v>
      </c>
      <c r="BK66" s="15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18">
        <f t="shared" si="7"/>
        <v>0</v>
      </c>
      <c r="BX66" s="15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18">
        <f t="shared" si="8"/>
        <v>0</v>
      </c>
      <c r="CK66" s="15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16">
        <v>0</v>
      </c>
      <c r="CW66" s="18">
        <f t="shared" si="9"/>
        <v>0</v>
      </c>
    </row>
    <row r="67" spans="1:101" ht="13.05" customHeight="1" x14ac:dyDescent="0.2">
      <c r="A67" s="46" t="s">
        <v>6</v>
      </c>
      <c r="B67" s="46" t="s">
        <v>7</v>
      </c>
      <c r="C67" s="89">
        <v>400</v>
      </c>
      <c r="D67" s="46" t="s">
        <v>610</v>
      </c>
      <c r="E67" s="46" t="s">
        <v>25</v>
      </c>
      <c r="F67" s="46" t="s">
        <v>7</v>
      </c>
      <c r="G67" s="47" t="s">
        <v>32</v>
      </c>
      <c r="H67" s="70">
        <v>272</v>
      </c>
      <c r="I67" s="49" t="s">
        <v>93</v>
      </c>
      <c r="J67" s="43">
        <v>0</v>
      </c>
      <c r="K67" s="15">
        <v>0</v>
      </c>
      <c r="L67" s="2">
        <v>0</v>
      </c>
      <c r="M67" s="2">
        <v>0</v>
      </c>
      <c r="V67" s="16"/>
      <c r="W67" s="18">
        <f t="shared" si="3"/>
        <v>0</v>
      </c>
      <c r="X67" s="15">
        <v>0</v>
      </c>
      <c r="Y67" s="2">
        <v>0</v>
      </c>
      <c r="Z67" s="2">
        <v>0</v>
      </c>
      <c r="AI67" s="16"/>
      <c r="AJ67" s="18">
        <f t="shared" si="4"/>
        <v>0</v>
      </c>
      <c r="AK67" s="15">
        <v>0</v>
      </c>
      <c r="AL67" s="2">
        <v>0</v>
      </c>
      <c r="AM67" s="2">
        <v>0</v>
      </c>
      <c r="AV67" s="16"/>
      <c r="AW67" s="18">
        <f t="shared" si="5"/>
        <v>0</v>
      </c>
      <c r="AX67" s="15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16">
        <v>0</v>
      </c>
      <c r="BJ67" s="18">
        <f t="shared" si="6"/>
        <v>0</v>
      </c>
      <c r="BK67" s="15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18">
        <f t="shared" si="7"/>
        <v>0</v>
      </c>
      <c r="BX67" s="15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18">
        <f t="shared" si="8"/>
        <v>0</v>
      </c>
      <c r="CK67" s="15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16">
        <v>0</v>
      </c>
      <c r="CW67" s="18">
        <f t="shared" si="9"/>
        <v>0</v>
      </c>
    </row>
    <row r="68" spans="1:101" ht="13.05" customHeight="1" x14ac:dyDescent="0.2">
      <c r="A68" s="46" t="s">
        <v>6</v>
      </c>
      <c r="B68" s="46" t="s">
        <v>7</v>
      </c>
      <c r="C68" s="89">
        <v>400</v>
      </c>
      <c r="D68" s="46" t="s">
        <v>610</v>
      </c>
      <c r="E68" s="46" t="s">
        <v>25</v>
      </c>
      <c r="F68" s="46" t="s">
        <v>7</v>
      </c>
      <c r="G68" s="47" t="s">
        <v>32</v>
      </c>
      <c r="H68" s="70">
        <v>7220</v>
      </c>
      <c r="I68" s="49" t="s">
        <v>94</v>
      </c>
      <c r="J68" s="43">
        <v>0</v>
      </c>
      <c r="K68" s="15">
        <v>0</v>
      </c>
      <c r="L68" s="2">
        <v>0</v>
      </c>
      <c r="M68" s="2">
        <v>0</v>
      </c>
      <c r="V68" s="16"/>
      <c r="W68" s="18">
        <f t="shared" si="3"/>
        <v>0</v>
      </c>
      <c r="X68" s="15">
        <v>0</v>
      </c>
      <c r="Y68" s="2">
        <v>0</v>
      </c>
      <c r="Z68" s="2">
        <v>0</v>
      </c>
      <c r="AI68" s="16"/>
      <c r="AJ68" s="18">
        <f t="shared" si="4"/>
        <v>0</v>
      </c>
      <c r="AK68" s="15">
        <v>0</v>
      </c>
      <c r="AL68" s="2">
        <v>0</v>
      </c>
      <c r="AM68" s="2">
        <v>0</v>
      </c>
      <c r="AV68" s="16"/>
      <c r="AW68" s="18">
        <f t="shared" si="5"/>
        <v>0</v>
      </c>
      <c r="AX68" s="15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16">
        <v>0</v>
      </c>
      <c r="BJ68" s="18">
        <f t="shared" si="6"/>
        <v>0</v>
      </c>
      <c r="BK68" s="15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18">
        <f t="shared" si="7"/>
        <v>0</v>
      </c>
      <c r="BX68" s="15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18">
        <f t="shared" si="8"/>
        <v>0</v>
      </c>
      <c r="CK68" s="15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16">
        <v>0</v>
      </c>
      <c r="CW68" s="18">
        <f t="shared" si="9"/>
        <v>0</v>
      </c>
    </row>
    <row r="69" spans="1:101" ht="13.05" customHeight="1" x14ac:dyDescent="0.2">
      <c r="A69" s="46" t="s">
        <v>6</v>
      </c>
      <c r="B69" s="46" t="s">
        <v>12</v>
      </c>
      <c r="C69" s="89">
        <v>400</v>
      </c>
      <c r="D69" s="46" t="s">
        <v>610</v>
      </c>
      <c r="E69" s="46" t="s">
        <v>25</v>
      </c>
      <c r="F69" s="46" t="s">
        <v>7</v>
      </c>
      <c r="G69" s="47" t="s">
        <v>30</v>
      </c>
      <c r="H69" s="70">
        <v>9</v>
      </c>
      <c r="I69" s="49" t="s">
        <v>95</v>
      </c>
      <c r="J69" s="43">
        <v>0</v>
      </c>
      <c r="K69" s="15">
        <v>0</v>
      </c>
      <c r="L69" s="2">
        <v>0</v>
      </c>
      <c r="M69" s="2">
        <v>0</v>
      </c>
      <c r="V69" s="16"/>
      <c r="W69" s="18">
        <f t="shared" si="3"/>
        <v>0</v>
      </c>
      <c r="X69" s="15">
        <v>0</v>
      </c>
      <c r="Y69" s="2">
        <v>0</v>
      </c>
      <c r="Z69" s="2">
        <v>0</v>
      </c>
      <c r="AI69" s="16"/>
      <c r="AJ69" s="18">
        <f t="shared" si="4"/>
        <v>0</v>
      </c>
      <c r="AK69" s="15">
        <v>0</v>
      </c>
      <c r="AL69" s="2">
        <v>0</v>
      </c>
      <c r="AM69" s="2">
        <v>0</v>
      </c>
      <c r="AV69" s="16"/>
      <c r="AW69" s="18">
        <f t="shared" si="5"/>
        <v>0</v>
      </c>
      <c r="AX69" s="15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16">
        <v>0</v>
      </c>
      <c r="BJ69" s="18">
        <f t="shared" si="6"/>
        <v>0</v>
      </c>
      <c r="BK69" s="15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2">
        <v>0</v>
      </c>
      <c r="BU69" s="2">
        <v>0</v>
      </c>
      <c r="BV69" s="2">
        <v>0</v>
      </c>
      <c r="BW69" s="18">
        <f t="shared" si="7"/>
        <v>0</v>
      </c>
      <c r="BX69" s="15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18">
        <f t="shared" si="8"/>
        <v>0</v>
      </c>
      <c r="CK69" s="15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16">
        <v>0</v>
      </c>
      <c r="CW69" s="18">
        <f t="shared" si="9"/>
        <v>0</v>
      </c>
    </row>
    <row r="70" spans="1:101" ht="13.05" customHeight="1" x14ac:dyDescent="0.2">
      <c r="A70" s="46" t="s">
        <v>6</v>
      </c>
      <c r="B70" s="46" t="s">
        <v>7</v>
      </c>
      <c r="C70" s="89">
        <v>400</v>
      </c>
      <c r="D70" s="46" t="s">
        <v>610</v>
      </c>
      <c r="E70" s="46" t="s">
        <v>25</v>
      </c>
      <c r="F70" s="46" t="s">
        <v>7</v>
      </c>
      <c r="G70" s="47" t="s">
        <v>30</v>
      </c>
      <c r="H70" s="70">
        <v>27572</v>
      </c>
      <c r="I70" s="50" t="s">
        <v>96</v>
      </c>
      <c r="J70" s="44">
        <v>0</v>
      </c>
      <c r="K70" s="15">
        <v>0</v>
      </c>
      <c r="L70" s="2">
        <v>0</v>
      </c>
      <c r="M70" s="2">
        <v>0</v>
      </c>
      <c r="V70" s="16"/>
      <c r="W70" s="18">
        <f t="shared" ref="W70:W133" si="10">SUM(K70:V70)</f>
        <v>0</v>
      </c>
      <c r="X70" s="15">
        <v>0</v>
      </c>
      <c r="Y70" s="2">
        <v>0</v>
      </c>
      <c r="Z70" s="2">
        <v>0</v>
      </c>
      <c r="AI70" s="16"/>
      <c r="AJ70" s="18">
        <f t="shared" ref="AJ70:AJ133" si="11">SUM(X70:AI70)</f>
        <v>0</v>
      </c>
      <c r="AK70" s="15">
        <v>0</v>
      </c>
      <c r="AL70" s="2">
        <v>0</v>
      </c>
      <c r="AM70" s="2">
        <v>0</v>
      </c>
      <c r="AV70" s="16"/>
      <c r="AW70" s="18">
        <f t="shared" ref="AW70:AW133" si="12">SUM(AK70:AV70)</f>
        <v>0</v>
      </c>
      <c r="AX70" s="15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16">
        <v>0</v>
      </c>
      <c r="BJ70" s="18">
        <f t="shared" ref="BJ70:BJ133" si="13">SUM(AX70:BI70)</f>
        <v>0</v>
      </c>
      <c r="BK70" s="15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18">
        <f t="shared" ref="BW70:BW133" si="14">SUM(BK70:BV70)</f>
        <v>0</v>
      </c>
      <c r="BX70" s="15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18">
        <f t="shared" ref="CJ70:CJ133" si="15">SUM(BX70:CI70)</f>
        <v>0</v>
      </c>
      <c r="CK70" s="15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16">
        <v>0</v>
      </c>
      <c r="CW70" s="18">
        <f t="shared" ref="CW70:CW133" si="16">SUM(CK70:CV70)</f>
        <v>0</v>
      </c>
    </row>
    <row r="71" spans="1:101" ht="13.05" customHeight="1" x14ac:dyDescent="0.2">
      <c r="A71" s="46" t="s">
        <v>6</v>
      </c>
      <c r="B71" s="46" t="s">
        <v>12</v>
      </c>
      <c r="C71" s="89">
        <v>400</v>
      </c>
      <c r="D71" s="46" t="s">
        <v>610</v>
      </c>
      <c r="E71" s="46" t="s">
        <v>25</v>
      </c>
      <c r="F71" s="46" t="s">
        <v>7</v>
      </c>
      <c r="G71" s="47" t="s">
        <v>39</v>
      </c>
      <c r="H71" s="70">
        <v>13</v>
      </c>
      <c r="I71" s="49" t="s">
        <v>6</v>
      </c>
      <c r="J71" s="43">
        <v>0</v>
      </c>
      <c r="K71" s="15">
        <v>0</v>
      </c>
      <c r="L71" s="2">
        <v>0</v>
      </c>
      <c r="M71" s="2">
        <v>0</v>
      </c>
      <c r="V71" s="16"/>
      <c r="W71" s="18">
        <f t="shared" si="10"/>
        <v>0</v>
      </c>
      <c r="X71" s="15">
        <v>0</v>
      </c>
      <c r="Y71" s="2">
        <v>0</v>
      </c>
      <c r="Z71" s="2">
        <v>0</v>
      </c>
      <c r="AI71" s="16"/>
      <c r="AJ71" s="18">
        <f t="shared" si="11"/>
        <v>0</v>
      </c>
      <c r="AK71" s="15">
        <v>0</v>
      </c>
      <c r="AL71" s="2">
        <v>0</v>
      </c>
      <c r="AM71" s="2">
        <v>0</v>
      </c>
      <c r="AV71" s="16"/>
      <c r="AW71" s="18">
        <f t="shared" si="12"/>
        <v>0</v>
      </c>
      <c r="AX71" s="15">
        <v>0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16">
        <v>0</v>
      </c>
      <c r="BJ71" s="18">
        <f t="shared" si="13"/>
        <v>0</v>
      </c>
      <c r="BK71" s="15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18">
        <f t="shared" si="14"/>
        <v>0</v>
      </c>
      <c r="BX71" s="15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18">
        <f t="shared" si="15"/>
        <v>0</v>
      </c>
      <c r="CK71" s="15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0</v>
      </c>
      <c r="CU71" s="2">
        <v>0</v>
      </c>
      <c r="CV71" s="16">
        <v>0</v>
      </c>
      <c r="CW71" s="18">
        <f t="shared" si="16"/>
        <v>0</v>
      </c>
    </row>
    <row r="72" spans="1:101" ht="13.05" customHeight="1" x14ac:dyDescent="0.2">
      <c r="A72" s="46" t="s">
        <v>6</v>
      </c>
      <c r="B72" s="46" t="s">
        <v>12</v>
      </c>
      <c r="C72" s="89">
        <v>400</v>
      </c>
      <c r="D72" s="46" t="s">
        <v>610</v>
      </c>
      <c r="E72" s="46" t="s">
        <v>25</v>
      </c>
      <c r="F72" s="46" t="s">
        <v>7</v>
      </c>
      <c r="G72" s="47" t="s">
        <v>58</v>
      </c>
      <c r="H72" s="70">
        <v>14</v>
      </c>
      <c r="I72" s="49" t="s">
        <v>97</v>
      </c>
      <c r="J72" s="43">
        <v>0</v>
      </c>
      <c r="K72" s="15">
        <v>0</v>
      </c>
      <c r="L72" s="2">
        <v>0</v>
      </c>
      <c r="M72" s="2">
        <v>0</v>
      </c>
      <c r="V72" s="16"/>
      <c r="W72" s="18">
        <f t="shared" si="10"/>
        <v>0</v>
      </c>
      <c r="X72" s="15">
        <v>0</v>
      </c>
      <c r="Y72" s="2">
        <v>0</v>
      </c>
      <c r="Z72" s="2">
        <v>0</v>
      </c>
      <c r="AI72" s="16"/>
      <c r="AJ72" s="18">
        <f t="shared" si="11"/>
        <v>0</v>
      </c>
      <c r="AK72" s="15">
        <v>0</v>
      </c>
      <c r="AL72" s="2">
        <v>0</v>
      </c>
      <c r="AM72" s="2">
        <v>0</v>
      </c>
      <c r="AV72" s="16"/>
      <c r="AW72" s="18">
        <f t="shared" si="12"/>
        <v>0</v>
      </c>
      <c r="AX72" s="15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16">
        <v>0</v>
      </c>
      <c r="BJ72" s="18">
        <f t="shared" si="13"/>
        <v>0</v>
      </c>
      <c r="BK72" s="15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18">
        <f t="shared" si="14"/>
        <v>0</v>
      </c>
      <c r="BX72" s="15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18">
        <f t="shared" si="15"/>
        <v>0</v>
      </c>
      <c r="CK72" s="15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16">
        <v>0</v>
      </c>
      <c r="CW72" s="18">
        <f t="shared" si="16"/>
        <v>0</v>
      </c>
    </row>
    <row r="73" spans="1:101" ht="13.05" customHeight="1" x14ac:dyDescent="0.2">
      <c r="A73" s="46" t="s">
        <v>6</v>
      </c>
      <c r="B73" s="46" t="s">
        <v>7</v>
      </c>
      <c r="C73" s="89">
        <v>400</v>
      </c>
      <c r="D73" s="46" t="s">
        <v>610</v>
      </c>
      <c r="E73" s="46" t="s">
        <v>25</v>
      </c>
      <c r="F73" s="46" t="s">
        <v>7</v>
      </c>
      <c r="G73" s="47" t="s">
        <v>29</v>
      </c>
      <c r="H73" s="70">
        <v>30473</v>
      </c>
      <c r="I73" s="49" t="s">
        <v>98</v>
      </c>
      <c r="J73" s="43">
        <v>0</v>
      </c>
      <c r="K73" s="15">
        <v>0</v>
      </c>
      <c r="L73" s="2">
        <v>0</v>
      </c>
      <c r="M73" s="2">
        <v>0</v>
      </c>
      <c r="V73" s="16"/>
      <c r="W73" s="18">
        <f t="shared" si="10"/>
        <v>0</v>
      </c>
      <c r="X73" s="15">
        <v>0</v>
      </c>
      <c r="Y73" s="2">
        <v>0</v>
      </c>
      <c r="Z73" s="2">
        <v>0</v>
      </c>
      <c r="AI73" s="16"/>
      <c r="AJ73" s="18">
        <f t="shared" si="11"/>
        <v>0</v>
      </c>
      <c r="AK73" s="15">
        <v>0</v>
      </c>
      <c r="AL73" s="2">
        <v>0</v>
      </c>
      <c r="AM73" s="2">
        <v>0</v>
      </c>
      <c r="AV73" s="16"/>
      <c r="AW73" s="18">
        <f t="shared" si="12"/>
        <v>0</v>
      </c>
      <c r="AX73" s="15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16">
        <v>0</v>
      </c>
      <c r="BJ73" s="18">
        <f t="shared" si="13"/>
        <v>0</v>
      </c>
      <c r="BK73" s="15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18">
        <f t="shared" si="14"/>
        <v>0</v>
      </c>
      <c r="BX73" s="15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18">
        <f t="shared" si="15"/>
        <v>0</v>
      </c>
      <c r="CK73" s="15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16">
        <v>0</v>
      </c>
      <c r="CW73" s="18">
        <f t="shared" si="16"/>
        <v>0</v>
      </c>
    </row>
    <row r="74" spans="1:101" ht="13.05" customHeight="1" x14ac:dyDescent="0.2">
      <c r="A74" s="46" t="s">
        <v>6</v>
      </c>
      <c r="B74" s="46" t="s">
        <v>12</v>
      </c>
      <c r="C74" s="89">
        <v>400</v>
      </c>
      <c r="D74" s="46" t="s">
        <v>610</v>
      </c>
      <c r="E74" s="46" t="s">
        <v>25</v>
      </c>
      <c r="F74" s="46" t="s">
        <v>7</v>
      </c>
      <c r="G74" s="47" t="s">
        <v>58</v>
      </c>
      <c r="H74" s="70">
        <v>10</v>
      </c>
      <c r="I74" s="49" t="s">
        <v>99</v>
      </c>
      <c r="J74" s="43">
        <v>0</v>
      </c>
      <c r="K74" s="15">
        <v>0</v>
      </c>
      <c r="L74" s="2">
        <v>0</v>
      </c>
      <c r="M74" s="2">
        <v>0</v>
      </c>
      <c r="V74" s="16"/>
      <c r="W74" s="18">
        <f t="shared" si="10"/>
        <v>0</v>
      </c>
      <c r="X74" s="15">
        <v>0</v>
      </c>
      <c r="Y74" s="2">
        <v>0</v>
      </c>
      <c r="Z74" s="2">
        <v>0</v>
      </c>
      <c r="AI74" s="16"/>
      <c r="AJ74" s="18">
        <f t="shared" si="11"/>
        <v>0</v>
      </c>
      <c r="AK74" s="15">
        <v>0</v>
      </c>
      <c r="AL74" s="2">
        <v>0</v>
      </c>
      <c r="AM74" s="2">
        <v>0</v>
      </c>
      <c r="AV74" s="16"/>
      <c r="AW74" s="18">
        <f t="shared" si="12"/>
        <v>0</v>
      </c>
      <c r="AX74" s="15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16">
        <v>0</v>
      </c>
      <c r="BJ74" s="18">
        <f t="shared" si="13"/>
        <v>0</v>
      </c>
      <c r="BK74" s="15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18">
        <f t="shared" si="14"/>
        <v>0</v>
      </c>
      <c r="BX74" s="15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18">
        <f t="shared" si="15"/>
        <v>0</v>
      </c>
      <c r="CK74" s="15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0</v>
      </c>
      <c r="CV74" s="16">
        <v>0</v>
      </c>
      <c r="CW74" s="18">
        <f t="shared" si="16"/>
        <v>0</v>
      </c>
    </row>
    <row r="75" spans="1:101" ht="13.05" customHeight="1" x14ac:dyDescent="0.2">
      <c r="A75" s="46" t="s">
        <v>100</v>
      </c>
      <c r="B75" s="46" t="s">
        <v>100</v>
      </c>
      <c r="C75" s="89">
        <v>400</v>
      </c>
      <c r="D75" s="46" t="s">
        <v>610</v>
      </c>
      <c r="E75" s="46" t="s">
        <v>19</v>
      </c>
      <c r="F75" s="46" t="s">
        <v>100</v>
      </c>
      <c r="G75" s="47" t="s">
        <v>30</v>
      </c>
      <c r="H75" s="70">
        <v>77</v>
      </c>
      <c r="I75" s="49" t="s">
        <v>101</v>
      </c>
      <c r="J75" s="43">
        <v>0</v>
      </c>
      <c r="K75" s="15">
        <v>1</v>
      </c>
      <c r="L75" s="2">
        <v>0</v>
      </c>
      <c r="M75" s="2">
        <v>0</v>
      </c>
      <c r="V75" s="16"/>
      <c r="W75" s="18">
        <f t="shared" si="10"/>
        <v>1</v>
      </c>
      <c r="X75" s="15">
        <v>0</v>
      </c>
      <c r="Y75" s="2">
        <v>0</v>
      </c>
      <c r="Z75" s="2">
        <v>0</v>
      </c>
      <c r="AI75" s="16"/>
      <c r="AJ75" s="18">
        <f t="shared" si="11"/>
        <v>0</v>
      </c>
      <c r="AK75" s="15">
        <v>1</v>
      </c>
      <c r="AL75" s="2">
        <v>0</v>
      </c>
      <c r="AM75" s="2">
        <v>0</v>
      </c>
      <c r="AV75" s="16"/>
      <c r="AW75" s="18">
        <f t="shared" si="12"/>
        <v>1</v>
      </c>
      <c r="AX75" s="15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16">
        <v>0</v>
      </c>
      <c r="BJ75" s="18">
        <f t="shared" si="13"/>
        <v>0</v>
      </c>
      <c r="BK75" s="15">
        <v>0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18">
        <f t="shared" si="14"/>
        <v>0</v>
      </c>
      <c r="BX75" s="15">
        <v>0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18">
        <f t="shared" si="15"/>
        <v>0</v>
      </c>
      <c r="CK75" s="15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16">
        <v>0</v>
      </c>
      <c r="CW75" s="18">
        <f t="shared" si="16"/>
        <v>0</v>
      </c>
    </row>
    <row r="76" spans="1:101" ht="13.05" customHeight="1" x14ac:dyDescent="0.2">
      <c r="A76" s="46" t="s">
        <v>100</v>
      </c>
      <c r="B76" s="46" t="s">
        <v>100</v>
      </c>
      <c r="C76" s="89">
        <v>400</v>
      </c>
      <c r="D76" s="46" t="s">
        <v>610</v>
      </c>
      <c r="E76" s="46" t="s">
        <v>19</v>
      </c>
      <c r="F76" s="46" t="s">
        <v>100</v>
      </c>
      <c r="G76" s="47" t="s">
        <v>32</v>
      </c>
      <c r="H76" s="70">
        <v>82</v>
      </c>
      <c r="I76" s="49" t="s">
        <v>102</v>
      </c>
      <c r="J76" s="43">
        <v>0</v>
      </c>
      <c r="K76" s="15">
        <v>0</v>
      </c>
      <c r="L76" s="2">
        <v>0</v>
      </c>
      <c r="M76" s="2">
        <v>0</v>
      </c>
      <c r="V76" s="16"/>
      <c r="W76" s="18">
        <f t="shared" si="10"/>
        <v>0</v>
      </c>
      <c r="X76" s="15">
        <v>0</v>
      </c>
      <c r="Y76" s="2">
        <v>0</v>
      </c>
      <c r="Z76" s="2">
        <v>0</v>
      </c>
      <c r="AI76" s="16"/>
      <c r="AJ76" s="18">
        <f t="shared" si="11"/>
        <v>0</v>
      </c>
      <c r="AK76" s="15">
        <v>0</v>
      </c>
      <c r="AL76" s="2">
        <v>0</v>
      </c>
      <c r="AM76" s="2">
        <v>0</v>
      </c>
      <c r="AV76" s="16"/>
      <c r="AW76" s="18">
        <f t="shared" si="12"/>
        <v>0</v>
      </c>
      <c r="AX76" s="15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16">
        <v>0</v>
      </c>
      <c r="BJ76" s="18">
        <f t="shared" si="13"/>
        <v>0</v>
      </c>
      <c r="BK76" s="15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18">
        <f t="shared" si="14"/>
        <v>0</v>
      </c>
      <c r="BX76" s="15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18">
        <f t="shared" si="15"/>
        <v>0</v>
      </c>
      <c r="CK76" s="15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16">
        <v>0</v>
      </c>
      <c r="CW76" s="18">
        <f t="shared" si="16"/>
        <v>0</v>
      </c>
    </row>
    <row r="77" spans="1:101" ht="13.05" customHeight="1" x14ac:dyDescent="0.2">
      <c r="A77" s="46" t="s">
        <v>100</v>
      </c>
      <c r="B77" s="46" t="s">
        <v>100</v>
      </c>
      <c r="C77" s="89">
        <v>400</v>
      </c>
      <c r="D77" s="46" t="s">
        <v>610</v>
      </c>
      <c r="E77" s="46" t="s">
        <v>19</v>
      </c>
      <c r="F77" s="46" t="s">
        <v>100</v>
      </c>
      <c r="G77" s="47" t="s">
        <v>32</v>
      </c>
      <c r="H77" s="70">
        <v>83</v>
      </c>
      <c r="I77" s="49" t="s">
        <v>103</v>
      </c>
      <c r="J77" s="43">
        <v>0</v>
      </c>
      <c r="K77" s="15">
        <v>0</v>
      </c>
      <c r="L77" s="2">
        <v>0</v>
      </c>
      <c r="M77" s="2">
        <v>0</v>
      </c>
      <c r="V77" s="16"/>
      <c r="W77" s="18">
        <f t="shared" si="10"/>
        <v>0</v>
      </c>
      <c r="X77" s="15">
        <v>0</v>
      </c>
      <c r="Y77" s="2">
        <v>0</v>
      </c>
      <c r="Z77" s="2">
        <v>0</v>
      </c>
      <c r="AI77" s="16"/>
      <c r="AJ77" s="18">
        <f t="shared" si="11"/>
        <v>0</v>
      </c>
      <c r="AK77" s="15">
        <v>0</v>
      </c>
      <c r="AL77" s="2">
        <v>0</v>
      </c>
      <c r="AM77" s="2">
        <v>0</v>
      </c>
      <c r="AV77" s="16"/>
      <c r="AW77" s="18">
        <f t="shared" si="12"/>
        <v>0</v>
      </c>
      <c r="AX77" s="15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16">
        <v>0</v>
      </c>
      <c r="BJ77" s="18">
        <f t="shared" si="13"/>
        <v>0</v>
      </c>
      <c r="BK77" s="15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18">
        <f t="shared" si="14"/>
        <v>0</v>
      </c>
      <c r="BX77" s="15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18">
        <f t="shared" si="15"/>
        <v>0</v>
      </c>
      <c r="CK77" s="15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16">
        <v>0</v>
      </c>
      <c r="CW77" s="18">
        <f t="shared" si="16"/>
        <v>0</v>
      </c>
    </row>
    <row r="78" spans="1:101" ht="13.05" customHeight="1" x14ac:dyDescent="0.2">
      <c r="A78" s="46" t="s">
        <v>100</v>
      </c>
      <c r="B78" s="46" t="s">
        <v>100</v>
      </c>
      <c r="C78" s="89">
        <v>400</v>
      </c>
      <c r="D78" s="46" t="s">
        <v>610</v>
      </c>
      <c r="E78" s="46" t="s">
        <v>19</v>
      </c>
      <c r="F78" s="46" t="s">
        <v>100</v>
      </c>
      <c r="G78" s="47" t="s">
        <v>32</v>
      </c>
      <c r="H78" s="70">
        <v>84</v>
      </c>
      <c r="I78" s="49" t="s">
        <v>104</v>
      </c>
      <c r="J78" s="43">
        <v>0</v>
      </c>
      <c r="K78" s="15">
        <v>0</v>
      </c>
      <c r="L78" s="2">
        <v>0</v>
      </c>
      <c r="M78" s="2">
        <v>0</v>
      </c>
      <c r="V78" s="16"/>
      <c r="W78" s="18">
        <f t="shared" si="10"/>
        <v>0</v>
      </c>
      <c r="X78" s="15">
        <v>0</v>
      </c>
      <c r="Y78" s="2">
        <v>0</v>
      </c>
      <c r="Z78" s="2">
        <v>0</v>
      </c>
      <c r="AI78" s="16"/>
      <c r="AJ78" s="18">
        <f t="shared" si="11"/>
        <v>0</v>
      </c>
      <c r="AK78" s="15">
        <v>0</v>
      </c>
      <c r="AL78" s="2">
        <v>0</v>
      </c>
      <c r="AM78" s="2">
        <v>0</v>
      </c>
      <c r="AV78" s="16"/>
      <c r="AW78" s="18">
        <f t="shared" si="12"/>
        <v>0</v>
      </c>
      <c r="AX78" s="15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16">
        <v>0</v>
      </c>
      <c r="BJ78" s="18">
        <f t="shared" si="13"/>
        <v>0</v>
      </c>
      <c r="BK78" s="15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18">
        <f t="shared" si="14"/>
        <v>0</v>
      </c>
      <c r="BX78" s="15">
        <v>0</v>
      </c>
      <c r="BY78" s="2">
        <v>0</v>
      </c>
      <c r="BZ78" s="2">
        <v>0</v>
      </c>
      <c r="CA78" s="2">
        <v>0</v>
      </c>
      <c r="CB78" s="2">
        <v>0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18">
        <f t="shared" si="15"/>
        <v>0</v>
      </c>
      <c r="CK78" s="15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16">
        <v>0</v>
      </c>
      <c r="CW78" s="18">
        <f t="shared" si="16"/>
        <v>0</v>
      </c>
    </row>
    <row r="79" spans="1:101" ht="13.05" customHeight="1" x14ac:dyDescent="0.2">
      <c r="A79" s="46" t="s">
        <v>100</v>
      </c>
      <c r="B79" s="46" t="s">
        <v>105</v>
      </c>
      <c r="C79" s="89">
        <v>400</v>
      </c>
      <c r="D79" s="46" t="s">
        <v>610</v>
      </c>
      <c r="E79" s="46" t="s">
        <v>19</v>
      </c>
      <c r="F79" s="46" t="s">
        <v>100</v>
      </c>
      <c r="G79" s="47" t="s">
        <v>32</v>
      </c>
      <c r="H79" s="70">
        <v>85</v>
      </c>
      <c r="I79" s="49" t="s">
        <v>106</v>
      </c>
      <c r="J79" s="43">
        <v>0</v>
      </c>
      <c r="K79" s="15">
        <v>0</v>
      </c>
      <c r="L79" s="2">
        <v>0</v>
      </c>
      <c r="M79" s="2">
        <v>0</v>
      </c>
      <c r="V79" s="16"/>
      <c r="W79" s="18">
        <f t="shared" si="10"/>
        <v>0</v>
      </c>
      <c r="X79" s="15">
        <v>0</v>
      </c>
      <c r="Y79" s="2">
        <v>0</v>
      </c>
      <c r="Z79" s="2">
        <v>0</v>
      </c>
      <c r="AI79" s="16"/>
      <c r="AJ79" s="18">
        <f t="shared" si="11"/>
        <v>0</v>
      </c>
      <c r="AK79" s="15">
        <v>0</v>
      </c>
      <c r="AL79" s="2">
        <v>0</v>
      </c>
      <c r="AM79" s="2">
        <v>0</v>
      </c>
      <c r="AV79" s="16"/>
      <c r="AW79" s="18">
        <f t="shared" si="12"/>
        <v>0</v>
      </c>
      <c r="AX79" s="15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16">
        <v>0</v>
      </c>
      <c r="BJ79" s="18">
        <f t="shared" si="13"/>
        <v>0</v>
      </c>
      <c r="BK79" s="15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18">
        <f t="shared" si="14"/>
        <v>0</v>
      </c>
      <c r="BX79" s="15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18">
        <f t="shared" si="15"/>
        <v>0</v>
      </c>
      <c r="CK79" s="15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16">
        <v>0</v>
      </c>
      <c r="CW79" s="18">
        <f t="shared" si="16"/>
        <v>0</v>
      </c>
    </row>
    <row r="80" spans="1:101" ht="13.05" customHeight="1" x14ac:dyDescent="0.2">
      <c r="A80" s="46" t="s">
        <v>100</v>
      </c>
      <c r="B80" s="46" t="s">
        <v>105</v>
      </c>
      <c r="C80" s="89">
        <v>400</v>
      </c>
      <c r="D80" s="46" t="s">
        <v>610</v>
      </c>
      <c r="E80" s="46" t="s">
        <v>19</v>
      </c>
      <c r="F80" s="46" t="s">
        <v>100</v>
      </c>
      <c r="G80" s="47" t="s">
        <v>32</v>
      </c>
      <c r="H80" s="70">
        <v>86</v>
      </c>
      <c r="I80" s="49" t="s">
        <v>107</v>
      </c>
      <c r="J80" s="43">
        <v>0</v>
      </c>
      <c r="K80" s="15">
        <v>0</v>
      </c>
      <c r="L80" s="2">
        <v>0</v>
      </c>
      <c r="M80" s="2">
        <v>0</v>
      </c>
      <c r="V80" s="16"/>
      <c r="W80" s="18">
        <f t="shared" si="10"/>
        <v>0</v>
      </c>
      <c r="X80" s="15">
        <v>0</v>
      </c>
      <c r="Y80" s="2">
        <v>0</v>
      </c>
      <c r="Z80" s="2">
        <v>0</v>
      </c>
      <c r="AI80" s="16"/>
      <c r="AJ80" s="18">
        <f t="shared" si="11"/>
        <v>0</v>
      </c>
      <c r="AK80" s="15">
        <v>0</v>
      </c>
      <c r="AL80" s="2">
        <v>0</v>
      </c>
      <c r="AM80" s="2">
        <v>0</v>
      </c>
      <c r="AV80" s="16"/>
      <c r="AW80" s="18">
        <f t="shared" si="12"/>
        <v>0</v>
      </c>
      <c r="AX80" s="15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16">
        <v>0</v>
      </c>
      <c r="BJ80" s="18">
        <f t="shared" si="13"/>
        <v>0</v>
      </c>
      <c r="BK80" s="15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0</v>
      </c>
      <c r="BW80" s="18">
        <f t="shared" si="14"/>
        <v>0</v>
      </c>
      <c r="BX80" s="15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0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18">
        <f t="shared" si="15"/>
        <v>0</v>
      </c>
      <c r="CK80" s="15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16">
        <v>0</v>
      </c>
      <c r="CW80" s="18">
        <f t="shared" si="16"/>
        <v>0</v>
      </c>
    </row>
    <row r="81" spans="1:101" ht="13.05" customHeight="1" x14ac:dyDescent="0.2">
      <c r="A81" s="46" t="s">
        <v>100</v>
      </c>
      <c r="B81" s="46" t="s">
        <v>108</v>
      </c>
      <c r="C81" s="89">
        <v>400</v>
      </c>
      <c r="D81" s="46" t="s">
        <v>610</v>
      </c>
      <c r="E81" s="46" t="s">
        <v>19</v>
      </c>
      <c r="F81" s="46" t="s">
        <v>100</v>
      </c>
      <c r="G81" s="47" t="s">
        <v>58</v>
      </c>
      <c r="H81" s="70">
        <v>80</v>
      </c>
      <c r="I81" s="49" t="s">
        <v>109</v>
      </c>
      <c r="J81" s="43">
        <v>0</v>
      </c>
      <c r="K81" s="15">
        <v>0</v>
      </c>
      <c r="L81" s="2">
        <v>0</v>
      </c>
      <c r="M81" s="2">
        <v>0</v>
      </c>
      <c r="V81" s="16"/>
      <c r="W81" s="18">
        <f t="shared" si="10"/>
        <v>0</v>
      </c>
      <c r="X81" s="15">
        <v>0</v>
      </c>
      <c r="Y81" s="2">
        <v>0</v>
      </c>
      <c r="Z81" s="2">
        <v>0</v>
      </c>
      <c r="AI81" s="16"/>
      <c r="AJ81" s="18">
        <f t="shared" si="11"/>
        <v>0</v>
      </c>
      <c r="AK81" s="15">
        <v>0</v>
      </c>
      <c r="AL81" s="2">
        <v>0</v>
      </c>
      <c r="AM81" s="2">
        <v>0</v>
      </c>
      <c r="AV81" s="16"/>
      <c r="AW81" s="18">
        <f t="shared" si="12"/>
        <v>0</v>
      </c>
      <c r="AX81" s="15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16">
        <v>0</v>
      </c>
      <c r="BJ81" s="18">
        <f t="shared" si="13"/>
        <v>0</v>
      </c>
      <c r="BK81" s="15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18">
        <f t="shared" si="14"/>
        <v>0</v>
      </c>
      <c r="BX81" s="15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18">
        <f t="shared" si="15"/>
        <v>0</v>
      </c>
      <c r="CK81" s="15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16">
        <v>0</v>
      </c>
      <c r="CW81" s="18">
        <f t="shared" si="16"/>
        <v>0</v>
      </c>
    </row>
    <row r="82" spans="1:101" ht="13.05" customHeight="1" x14ac:dyDescent="0.2">
      <c r="A82" s="46" t="s">
        <v>100</v>
      </c>
      <c r="B82" s="46" t="s">
        <v>108</v>
      </c>
      <c r="C82" s="89">
        <v>400</v>
      </c>
      <c r="D82" s="46" t="s">
        <v>610</v>
      </c>
      <c r="E82" s="46" t="s">
        <v>19</v>
      </c>
      <c r="F82" s="46" t="s">
        <v>100</v>
      </c>
      <c r="G82" s="47" t="s">
        <v>32</v>
      </c>
      <c r="H82" s="70">
        <v>81</v>
      </c>
      <c r="I82" s="49" t="s">
        <v>110</v>
      </c>
      <c r="J82" s="43">
        <v>0</v>
      </c>
      <c r="K82" s="15">
        <v>0</v>
      </c>
      <c r="L82" s="2">
        <v>0</v>
      </c>
      <c r="M82" s="2">
        <v>0</v>
      </c>
      <c r="V82" s="16"/>
      <c r="W82" s="18">
        <f t="shared" si="10"/>
        <v>0</v>
      </c>
      <c r="X82" s="15">
        <v>0</v>
      </c>
      <c r="Y82" s="2">
        <v>0</v>
      </c>
      <c r="Z82" s="2">
        <v>0</v>
      </c>
      <c r="AI82" s="16"/>
      <c r="AJ82" s="18">
        <f t="shared" si="11"/>
        <v>0</v>
      </c>
      <c r="AK82" s="15">
        <v>0</v>
      </c>
      <c r="AL82" s="2">
        <v>0</v>
      </c>
      <c r="AM82" s="2">
        <v>0</v>
      </c>
      <c r="AV82" s="16"/>
      <c r="AW82" s="18">
        <f t="shared" si="12"/>
        <v>0</v>
      </c>
      <c r="AX82" s="15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16">
        <v>0</v>
      </c>
      <c r="BJ82" s="18">
        <f t="shared" si="13"/>
        <v>0</v>
      </c>
      <c r="BK82" s="15">
        <v>0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18">
        <f t="shared" si="14"/>
        <v>0</v>
      </c>
      <c r="BX82" s="15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0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18">
        <f t="shared" si="15"/>
        <v>0</v>
      </c>
      <c r="CK82" s="15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16">
        <v>0</v>
      </c>
      <c r="CW82" s="18">
        <f t="shared" si="16"/>
        <v>0</v>
      </c>
    </row>
    <row r="83" spans="1:101" ht="13.05" customHeight="1" x14ac:dyDescent="0.2">
      <c r="A83" s="46" t="s">
        <v>100</v>
      </c>
      <c r="B83" s="46" t="s">
        <v>108</v>
      </c>
      <c r="C83" s="89">
        <v>400</v>
      </c>
      <c r="D83" s="46" t="s">
        <v>610</v>
      </c>
      <c r="E83" s="46" t="s">
        <v>19</v>
      </c>
      <c r="F83" s="46" t="s">
        <v>100</v>
      </c>
      <c r="G83" s="47" t="s">
        <v>32</v>
      </c>
      <c r="H83" s="70">
        <v>78</v>
      </c>
      <c r="I83" s="49" t="s">
        <v>111</v>
      </c>
      <c r="J83" s="43">
        <v>0</v>
      </c>
      <c r="K83" s="15">
        <v>0</v>
      </c>
      <c r="L83" s="2">
        <v>0</v>
      </c>
      <c r="M83" s="2">
        <v>0</v>
      </c>
      <c r="V83" s="16"/>
      <c r="W83" s="18">
        <f t="shared" si="10"/>
        <v>0</v>
      </c>
      <c r="X83" s="15">
        <v>0</v>
      </c>
      <c r="Y83" s="2">
        <v>0</v>
      </c>
      <c r="Z83" s="2">
        <v>0</v>
      </c>
      <c r="AI83" s="16"/>
      <c r="AJ83" s="18">
        <f t="shared" si="11"/>
        <v>0</v>
      </c>
      <c r="AK83" s="15">
        <v>0</v>
      </c>
      <c r="AL83" s="2">
        <v>0</v>
      </c>
      <c r="AM83" s="2">
        <v>0</v>
      </c>
      <c r="AV83" s="16"/>
      <c r="AW83" s="18">
        <f t="shared" si="12"/>
        <v>0</v>
      </c>
      <c r="AX83" s="15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16">
        <v>0</v>
      </c>
      <c r="BJ83" s="18">
        <f t="shared" si="13"/>
        <v>0</v>
      </c>
      <c r="BK83" s="15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18">
        <f t="shared" si="14"/>
        <v>0</v>
      </c>
      <c r="BX83" s="15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18">
        <f t="shared" si="15"/>
        <v>0</v>
      </c>
      <c r="CK83" s="15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16">
        <v>0</v>
      </c>
      <c r="CW83" s="18">
        <f t="shared" si="16"/>
        <v>0</v>
      </c>
    </row>
    <row r="84" spans="1:101" ht="13.05" customHeight="1" x14ac:dyDescent="0.2">
      <c r="A84" s="46" t="s">
        <v>100</v>
      </c>
      <c r="B84" s="46" t="s">
        <v>108</v>
      </c>
      <c r="C84" s="89">
        <v>400</v>
      </c>
      <c r="D84" s="46" t="s">
        <v>610</v>
      </c>
      <c r="E84" s="46" t="s">
        <v>19</v>
      </c>
      <c r="F84" s="46" t="s">
        <v>100</v>
      </c>
      <c r="G84" s="47" t="s">
        <v>32</v>
      </c>
      <c r="H84" s="70">
        <v>79</v>
      </c>
      <c r="I84" s="49" t="s">
        <v>112</v>
      </c>
      <c r="J84" s="43">
        <v>0</v>
      </c>
      <c r="K84" s="15">
        <v>0</v>
      </c>
      <c r="L84" s="2">
        <v>0</v>
      </c>
      <c r="M84" s="2">
        <v>0</v>
      </c>
      <c r="V84" s="16"/>
      <c r="W84" s="18">
        <f t="shared" si="10"/>
        <v>0</v>
      </c>
      <c r="X84" s="15">
        <v>0</v>
      </c>
      <c r="Y84" s="2">
        <v>0</v>
      </c>
      <c r="Z84" s="2">
        <v>0</v>
      </c>
      <c r="AI84" s="16"/>
      <c r="AJ84" s="18">
        <f t="shared" si="11"/>
        <v>0</v>
      </c>
      <c r="AK84" s="15">
        <v>0</v>
      </c>
      <c r="AL84" s="2">
        <v>0</v>
      </c>
      <c r="AM84" s="2">
        <v>0</v>
      </c>
      <c r="AV84" s="16"/>
      <c r="AW84" s="18">
        <f t="shared" si="12"/>
        <v>0</v>
      </c>
      <c r="AX84" s="15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16">
        <v>0</v>
      </c>
      <c r="BJ84" s="18">
        <f t="shared" si="13"/>
        <v>0</v>
      </c>
      <c r="BK84" s="15">
        <v>0</v>
      </c>
      <c r="BL84" s="2">
        <v>0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18">
        <f t="shared" si="14"/>
        <v>0</v>
      </c>
      <c r="BX84" s="15">
        <v>0</v>
      </c>
      <c r="BY84" s="2">
        <v>0</v>
      </c>
      <c r="BZ84" s="2">
        <v>0</v>
      </c>
      <c r="CA84" s="2">
        <v>0</v>
      </c>
      <c r="CB84" s="2">
        <v>0</v>
      </c>
      <c r="CC84" s="2">
        <v>0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18">
        <f t="shared" si="15"/>
        <v>0</v>
      </c>
      <c r="CK84" s="15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16">
        <v>0</v>
      </c>
      <c r="CW84" s="18">
        <f t="shared" si="16"/>
        <v>0</v>
      </c>
    </row>
    <row r="85" spans="1:101" ht="13.05" customHeight="1" x14ac:dyDescent="0.2">
      <c r="A85" s="46" t="s">
        <v>100</v>
      </c>
      <c r="B85" s="46" t="s">
        <v>113</v>
      </c>
      <c r="C85" s="89">
        <v>400</v>
      </c>
      <c r="D85" s="46" t="s">
        <v>610</v>
      </c>
      <c r="E85" s="46" t="s">
        <v>19</v>
      </c>
      <c r="F85" s="46" t="s">
        <v>100</v>
      </c>
      <c r="G85" s="47" t="s">
        <v>58</v>
      </c>
      <c r="H85" s="70">
        <v>88</v>
      </c>
      <c r="I85" s="49" t="s">
        <v>114</v>
      </c>
      <c r="J85" s="43">
        <v>0</v>
      </c>
      <c r="K85" s="15">
        <v>0</v>
      </c>
      <c r="L85" s="2">
        <v>0</v>
      </c>
      <c r="M85" s="2">
        <v>0</v>
      </c>
      <c r="V85" s="16"/>
      <c r="W85" s="18">
        <f t="shared" si="10"/>
        <v>0</v>
      </c>
      <c r="X85" s="15">
        <v>0</v>
      </c>
      <c r="Y85" s="2">
        <v>0</v>
      </c>
      <c r="Z85" s="2">
        <v>0</v>
      </c>
      <c r="AI85" s="16"/>
      <c r="AJ85" s="18">
        <f t="shared" si="11"/>
        <v>0</v>
      </c>
      <c r="AK85" s="15">
        <v>0</v>
      </c>
      <c r="AL85" s="2">
        <v>0</v>
      </c>
      <c r="AM85" s="2">
        <v>0</v>
      </c>
      <c r="AV85" s="16"/>
      <c r="AW85" s="18">
        <f t="shared" si="12"/>
        <v>0</v>
      </c>
      <c r="AX85" s="15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16">
        <v>0</v>
      </c>
      <c r="BJ85" s="18">
        <f t="shared" si="13"/>
        <v>0</v>
      </c>
      <c r="BK85" s="15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18">
        <f t="shared" si="14"/>
        <v>0</v>
      </c>
      <c r="BX85" s="15">
        <v>0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18">
        <f t="shared" si="15"/>
        <v>0</v>
      </c>
      <c r="CK85" s="15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16">
        <v>0</v>
      </c>
      <c r="CW85" s="18">
        <f t="shared" si="16"/>
        <v>0</v>
      </c>
    </row>
    <row r="86" spans="1:101" ht="13.05" customHeight="1" x14ac:dyDescent="0.2">
      <c r="A86" s="46" t="s">
        <v>100</v>
      </c>
      <c r="B86" s="46" t="s">
        <v>113</v>
      </c>
      <c r="C86" s="89">
        <v>400</v>
      </c>
      <c r="D86" s="46" t="s">
        <v>610</v>
      </c>
      <c r="E86" s="46" t="s">
        <v>19</v>
      </c>
      <c r="F86" s="46" t="s">
        <v>100</v>
      </c>
      <c r="G86" s="47" t="s">
        <v>32</v>
      </c>
      <c r="H86" s="70">
        <v>87</v>
      </c>
      <c r="I86" s="49" t="s">
        <v>115</v>
      </c>
      <c r="J86" s="43">
        <v>0</v>
      </c>
      <c r="K86" s="15">
        <v>0</v>
      </c>
      <c r="L86" s="2">
        <v>0</v>
      </c>
      <c r="M86" s="2">
        <v>0</v>
      </c>
      <c r="V86" s="16"/>
      <c r="W86" s="18">
        <f t="shared" si="10"/>
        <v>0</v>
      </c>
      <c r="X86" s="15">
        <v>0</v>
      </c>
      <c r="Y86" s="2">
        <v>0</v>
      </c>
      <c r="Z86" s="2">
        <v>0</v>
      </c>
      <c r="AI86" s="16"/>
      <c r="AJ86" s="18">
        <f t="shared" si="11"/>
        <v>0</v>
      </c>
      <c r="AK86" s="15">
        <v>0</v>
      </c>
      <c r="AL86" s="2">
        <v>0</v>
      </c>
      <c r="AM86" s="2">
        <v>0</v>
      </c>
      <c r="AV86" s="16"/>
      <c r="AW86" s="18">
        <f t="shared" si="12"/>
        <v>0</v>
      </c>
      <c r="AX86" s="15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16">
        <v>0</v>
      </c>
      <c r="BJ86" s="18">
        <f t="shared" si="13"/>
        <v>0</v>
      </c>
      <c r="BK86" s="15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18">
        <f t="shared" si="14"/>
        <v>0</v>
      </c>
      <c r="BX86" s="15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18">
        <f t="shared" si="15"/>
        <v>0</v>
      </c>
      <c r="CK86" s="15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16">
        <v>0</v>
      </c>
      <c r="CW86" s="18">
        <f t="shared" si="16"/>
        <v>0</v>
      </c>
    </row>
    <row r="87" spans="1:101" ht="13.05" customHeight="1" x14ac:dyDescent="0.2">
      <c r="A87" s="46" t="s">
        <v>100</v>
      </c>
      <c r="B87" s="46" t="s">
        <v>113</v>
      </c>
      <c r="C87" s="89">
        <v>400</v>
      </c>
      <c r="D87" s="46" t="s">
        <v>610</v>
      </c>
      <c r="E87" s="46" t="s">
        <v>19</v>
      </c>
      <c r="F87" s="46" t="s">
        <v>100</v>
      </c>
      <c r="G87" s="47" t="s">
        <v>32</v>
      </c>
      <c r="H87" s="70">
        <v>287</v>
      </c>
      <c r="I87" s="49" t="s">
        <v>116</v>
      </c>
      <c r="J87" s="43">
        <v>0</v>
      </c>
      <c r="K87" s="15">
        <v>0</v>
      </c>
      <c r="L87" s="2">
        <v>0</v>
      </c>
      <c r="M87" s="2">
        <v>0</v>
      </c>
      <c r="V87" s="16"/>
      <c r="W87" s="18">
        <f t="shared" si="10"/>
        <v>0</v>
      </c>
      <c r="X87" s="15">
        <v>0</v>
      </c>
      <c r="Y87" s="2">
        <v>0</v>
      </c>
      <c r="Z87" s="2">
        <v>0</v>
      </c>
      <c r="AI87" s="16"/>
      <c r="AJ87" s="18">
        <f t="shared" si="11"/>
        <v>0</v>
      </c>
      <c r="AK87" s="15">
        <v>0</v>
      </c>
      <c r="AL87" s="2">
        <v>0</v>
      </c>
      <c r="AM87" s="2">
        <v>0</v>
      </c>
      <c r="AV87" s="16"/>
      <c r="AW87" s="18">
        <f t="shared" si="12"/>
        <v>0</v>
      </c>
      <c r="AX87" s="15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16">
        <v>0</v>
      </c>
      <c r="BJ87" s="18">
        <f t="shared" si="13"/>
        <v>0</v>
      </c>
      <c r="BK87" s="15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0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18">
        <f t="shared" si="14"/>
        <v>0</v>
      </c>
      <c r="BX87" s="15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18">
        <f t="shared" si="15"/>
        <v>0</v>
      </c>
      <c r="CK87" s="15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16">
        <v>0</v>
      </c>
      <c r="CW87" s="18">
        <f t="shared" si="16"/>
        <v>0</v>
      </c>
    </row>
    <row r="88" spans="1:101" ht="13.05" customHeight="1" x14ac:dyDescent="0.2">
      <c r="A88" s="46" t="s">
        <v>100</v>
      </c>
      <c r="B88" s="46" t="s">
        <v>113</v>
      </c>
      <c r="C88" s="89">
        <v>400</v>
      </c>
      <c r="D88" s="46" t="s">
        <v>610</v>
      </c>
      <c r="E88" s="46" t="s">
        <v>19</v>
      </c>
      <c r="F88" s="46" t="s">
        <v>100</v>
      </c>
      <c r="G88" s="47" t="s">
        <v>32</v>
      </c>
      <c r="H88" s="70">
        <v>89</v>
      </c>
      <c r="I88" s="49" t="s">
        <v>117</v>
      </c>
      <c r="J88" s="43">
        <v>0</v>
      </c>
      <c r="K88" s="15">
        <v>0</v>
      </c>
      <c r="L88" s="2">
        <v>0</v>
      </c>
      <c r="M88" s="2">
        <v>0</v>
      </c>
      <c r="V88" s="16"/>
      <c r="W88" s="18">
        <f t="shared" si="10"/>
        <v>0</v>
      </c>
      <c r="X88" s="15">
        <v>0</v>
      </c>
      <c r="Y88" s="2">
        <v>0</v>
      </c>
      <c r="Z88" s="2">
        <v>0</v>
      </c>
      <c r="AI88" s="16"/>
      <c r="AJ88" s="18">
        <f t="shared" si="11"/>
        <v>0</v>
      </c>
      <c r="AK88" s="15">
        <v>0</v>
      </c>
      <c r="AL88" s="2">
        <v>0</v>
      </c>
      <c r="AM88" s="2">
        <v>0</v>
      </c>
      <c r="AV88" s="16"/>
      <c r="AW88" s="18">
        <f t="shared" si="12"/>
        <v>0</v>
      </c>
      <c r="AX88" s="15">
        <v>0</v>
      </c>
      <c r="AY88" s="2">
        <v>0</v>
      </c>
      <c r="AZ88" s="2">
        <v>0</v>
      </c>
      <c r="BA88" s="2">
        <v>0</v>
      </c>
      <c r="BB88" s="2">
        <v>0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16">
        <v>0</v>
      </c>
      <c r="BJ88" s="18">
        <f t="shared" si="13"/>
        <v>0</v>
      </c>
      <c r="BK88" s="15">
        <v>0</v>
      </c>
      <c r="BL88" s="2">
        <v>0</v>
      </c>
      <c r="BM88" s="2">
        <v>0</v>
      </c>
      <c r="BN88" s="2">
        <v>0</v>
      </c>
      <c r="BO88" s="2">
        <v>0</v>
      </c>
      <c r="BP88" s="2">
        <v>0</v>
      </c>
      <c r="BQ88" s="2">
        <v>0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18">
        <f t="shared" si="14"/>
        <v>0</v>
      </c>
      <c r="BX88" s="15">
        <v>0</v>
      </c>
      <c r="BY88" s="2">
        <v>0</v>
      </c>
      <c r="BZ88" s="2">
        <v>0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0</v>
      </c>
      <c r="CG88" s="2">
        <v>0</v>
      </c>
      <c r="CH88" s="2">
        <v>0</v>
      </c>
      <c r="CI88" s="2">
        <v>0</v>
      </c>
      <c r="CJ88" s="18">
        <f t="shared" si="15"/>
        <v>0</v>
      </c>
      <c r="CK88" s="15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16">
        <v>0</v>
      </c>
      <c r="CW88" s="18">
        <f t="shared" si="16"/>
        <v>0</v>
      </c>
    </row>
    <row r="89" spans="1:101" ht="13.05" customHeight="1" x14ac:dyDescent="0.2">
      <c r="A89" s="46" t="s">
        <v>100</v>
      </c>
      <c r="B89" s="46" t="s">
        <v>113</v>
      </c>
      <c r="C89" s="89">
        <v>400</v>
      </c>
      <c r="D89" s="46" t="s">
        <v>610</v>
      </c>
      <c r="E89" s="46" t="s">
        <v>19</v>
      </c>
      <c r="F89" s="46" t="s">
        <v>100</v>
      </c>
      <c r="G89" s="47" t="s">
        <v>32</v>
      </c>
      <c r="H89" s="70">
        <v>90</v>
      </c>
      <c r="I89" s="49" t="s">
        <v>118</v>
      </c>
      <c r="J89" s="43">
        <v>0</v>
      </c>
      <c r="K89" s="15">
        <v>0</v>
      </c>
      <c r="L89" s="2">
        <v>0</v>
      </c>
      <c r="M89" s="2">
        <v>0</v>
      </c>
      <c r="V89" s="16"/>
      <c r="W89" s="18">
        <f t="shared" si="10"/>
        <v>0</v>
      </c>
      <c r="X89" s="15">
        <v>0</v>
      </c>
      <c r="Y89" s="2">
        <v>0</v>
      </c>
      <c r="Z89" s="2">
        <v>0</v>
      </c>
      <c r="AI89" s="16"/>
      <c r="AJ89" s="18">
        <f t="shared" si="11"/>
        <v>0</v>
      </c>
      <c r="AK89" s="15">
        <v>0</v>
      </c>
      <c r="AL89" s="2">
        <v>0</v>
      </c>
      <c r="AM89" s="2">
        <v>0</v>
      </c>
      <c r="AV89" s="16"/>
      <c r="AW89" s="18">
        <f t="shared" si="12"/>
        <v>0</v>
      </c>
      <c r="AX89" s="15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16">
        <v>0</v>
      </c>
      <c r="BJ89" s="18">
        <f t="shared" si="13"/>
        <v>0</v>
      </c>
      <c r="BK89" s="15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18">
        <f t="shared" si="14"/>
        <v>0</v>
      </c>
      <c r="BX89" s="15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18">
        <f t="shared" si="15"/>
        <v>0</v>
      </c>
      <c r="CK89" s="15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16">
        <v>0</v>
      </c>
      <c r="CW89" s="18">
        <f t="shared" si="16"/>
        <v>0</v>
      </c>
    </row>
    <row r="90" spans="1:101" ht="13.05" customHeight="1" x14ac:dyDescent="0.2">
      <c r="A90" s="46" t="s">
        <v>6</v>
      </c>
      <c r="B90" s="46" t="s">
        <v>18</v>
      </c>
      <c r="C90" s="89">
        <v>400</v>
      </c>
      <c r="D90" s="46" t="s">
        <v>610</v>
      </c>
      <c r="E90" s="46" t="s">
        <v>19</v>
      </c>
      <c r="F90" s="46" t="s">
        <v>20</v>
      </c>
      <c r="G90" s="47" t="s">
        <v>32</v>
      </c>
      <c r="H90" s="70">
        <v>68</v>
      </c>
      <c r="I90" s="49" t="s">
        <v>119</v>
      </c>
      <c r="J90" s="43">
        <v>0</v>
      </c>
      <c r="K90" s="15">
        <v>0</v>
      </c>
      <c r="L90" s="2">
        <v>0</v>
      </c>
      <c r="M90" s="2">
        <v>0</v>
      </c>
      <c r="V90" s="16"/>
      <c r="W90" s="18">
        <f t="shared" si="10"/>
        <v>0</v>
      </c>
      <c r="X90" s="15">
        <v>0</v>
      </c>
      <c r="Y90" s="2">
        <v>0</v>
      </c>
      <c r="Z90" s="2">
        <v>0</v>
      </c>
      <c r="AI90" s="16"/>
      <c r="AJ90" s="18">
        <f t="shared" si="11"/>
        <v>0</v>
      </c>
      <c r="AK90" s="15">
        <v>0</v>
      </c>
      <c r="AL90" s="2">
        <v>0</v>
      </c>
      <c r="AM90" s="2">
        <v>0</v>
      </c>
      <c r="AV90" s="16"/>
      <c r="AW90" s="18">
        <f t="shared" si="12"/>
        <v>0</v>
      </c>
      <c r="AX90" s="15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16">
        <v>0</v>
      </c>
      <c r="BJ90" s="18">
        <f t="shared" si="13"/>
        <v>0</v>
      </c>
      <c r="BK90" s="15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18">
        <f t="shared" si="14"/>
        <v>0</v>
      </c>
      <c r="BX90" s="15">
        <v>0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18">
        <f t="shared" si="15"/>
        <v>0</v>
      </c>
      <c r="CK90" s="15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16">
        <v>0</v>
      </c>
      <c r="CW90" s="18">
        <f t="shared" si="16"/>
        <v>0</v>
      </c>
    </row>
    <row r="91" spans="1:101" ht="13.05" customHeight="1" x14ac:dyDescent="0.2">
      <c r="A91" s="46" t="s">
        <v>6</v>
      </c>
      <c r="B91" s="46" t="s">
        <v>18</v>
      </c>
      <c r="C91" s="89">
        <v>400</v>
      </c>
      <c r="D91" s="46" t="s">
        <v>610</v>
      </c>
      <c r="E91" s="46" t="s">
        <v>19</v>
      </c>
      <c r="F91" s="46" t="s">
        <v>20</v>
      </c>
      <c r="G91" s="47" t="s">
        <v>58</v>
      </c>
      <c r="H91" s="70">
        <v>69</v>
      </c>
      <c r="I91" s="49" t="s">
        <v>120</v>
      </c>
      <c r="J91" s="43">
        <v>0</v>
      </c>
      <c r="K91" s="15">
        <v>0</v>
      </c>
      <c r="L91" s="2">
        <v>0</v>
      </c>
      <c r="M91" s="2">
        <v>0</v>
      </c>
      <c r="V91" s="16"/>
      <c r="W91" s="18">
        <f t="shared" si="10"/>
        <v>0</v>
      </c>
      <c r="X91" s="15">
        <v>0</v>
      </c>
      <c r="Y91" s="2">
        <v>0</v>
      </c>
      <c r="Z91" s="2">
        <v>0</v>
      </c>
      <c r="AI91" s="16"/>
      <c r="AJ91" s="18">
        <f t="shared" si="11"/>
        <v>0</v>
      </c>
      <c r="AK91" s="15">
        <v>0</v>
      </c>
      <c r="AL91" s="2">
        <v>0</v>
      </c>
      <c r="AM91" s="2">
        <v>0</v>
      </c>
      <c r="AV91" s="16"/>
      <c r="AW91" s="18">
        <f t="shared" si="12"/>
        <v>0</v>
      </c>
      <c r="AX91" s="15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16">
        <v>0</v>
      </c>
      <c r="BJ91" s="18">
        <f t="shared" si="13"/>
        <v>0</v>
      </c>
      <c r="BK91" s="15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18">
        <f t="shared" si="14"/>
        <v>0</v>
      </c>
      <c r="BX91" s="15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0</v>
      </c>
      <c r="CE91" s="2">
        <v>0</v>
      </c>
      <c r="CF91" s="2">
        <v>0</v>
      </c>
      <c r="CG91" s="2">
        <v>0</v>
      </c>
      <c r="CH91" s="2">
        <v>0</v>
      </c>
      <c r="CI91" s="2">
        <v>0</v>
      </c>
      <c r="CJ91" s="18">
        <f t="shared" si="15"/>
        <v>0</v>
      </c>
      <c r="CK91" s="15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16">
        <v>0</v>
      </c>
      <c r="CW91" s="18">
        <f t="shared" si="16"/>
        <v>0</v>
      </c>
    </row>
    <row r="92" spans="1:101" ht="13.05" customHeight="1" x14ac:dyDescent="0.2">
      <c r="A92" s="46" t="s">
        <v>6</v>
      </c>
      <c r="B92" s="46" t="s">
        <v>18</v>
      </c>
      <c r="C92" s="89">
        <v>400</v>
      </c>
      <c r="D92" s="46" t="s">
        <v>610</v>
      </c>
      <c r="E92" s="46" t="s">
        <v>19</v>
      </c>
      <c r="F92" s="46" t="s">
        <v>20</v>
      </c>
      <c r="G92" s="47" t="s">
        <v>32</v>
      </c>
      <c r="H92" s="70">
        <v>283</v>
      </c>
      <c r="I92" s="49" t="s">
        <v>121</v>
      </c>
      <c r="J92" s="43">
        <v>0</v>
      </c>
      <c r="K92" s="15">
        <v>0</v>
      </c>
      <c r="L92" s="2">
        <v>0</v>
      </c>
      <c r="M92" s="2">
        <v>0</v>
      </c>
      <c r="V92" s="16"/>
      <c r="W92" s="18">
        <f t="shared" si="10"/>
        <v>0</v>
      </c>
      <c r="X92" s="15">
        <v>0</v>
      </c>
      <c r="Y92" s="2">
        <v>0</v>
      </c>
      <c r="Z92" s="2">
        <v>0</v>
      </c>
      <c r="AI92" s="16"/>
      <c r="AJ92" s="18">
        <f t="shared" si="11"/>
        <v>0</v>
      </c>
      <c r="AK92" s="15">
        <v>0</v>
      </c>
      <c r="AL92" s="2">
        <v>0</v>
      </c>
      <c r="AM92" s="2">
        <v>0</v>
      </c>
      <c r="AV92" s="16"/>
      <c r="AW92" s="18">
        <f t="shared" si="12"/>
        <v>0</v>
      </c>
      <c r="AX92" s="15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16">
        <v>0</v>
      </c>
      <c r="BJ92" s="18">
        <f t="shared" si="13"/>
        <v>0</v>
      </c>
      <c r="BK92" s="15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18">
        <f t="shared" si="14"/>
        <v>0</v>
      </c>
      <c r="BX92" s="15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18">
        <f t="shared" si="15"/>
        <v>0</v>
      </c>
      <c r="CK92" s="15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16">
        <v>0</v>
      </c>
      <c r="CW92" s="18">
        <f t="shared" si="16"/>
        <v>0</v>
      </c>
    </row>
    <row r="93" spans="1:101" ht="13.05" customHeight="1" x14ac:dyDescent="0.2">
      <c r="A93" s="46" t="s">
        <v>6</v>
      </c>
      <c r="B93" s="46" t="s">
        <v>18</v>
      </c>
      <c r="C93" s="89">
        <v>400</v>
      </c>
      <c r="D93" s="46" t="s">
        <v>610</v>
      </c>
      <c r="E93" s="46" t="s">
        <v>19</v>
      </c>
      <c r="F93" s="46" t="s">
        <v>20</v>
      </c>
      <c r="G93" s="47" t="s">
        <v>32</v>
      </c>
      <c r="H93" s="70">
        <v>284</v>
      </c>
      <c r="I93" s="49" t="s">
        <v>122</v>
      </c>
      <c r="J93" s="43">
        <v>0</v>
      </c>
      <c r="K93" s="15">
        <v>0</v>
      </c>
      <c r="L93" s="2">
        <v>0</v>
      </c>
      <c r="M93" s="2">
        <v>0</v>
      </c>
      <c r="V93" s="16"/>
      <c r="W93" s="18">
        <f t="shared" si="10"/>
        <v>0</v>
      </c>
      <c r="X93" s="15">
        <v>0</v>
      </c>
      <c r="Y93" s="2">
        <v>0</v>
      </c>
      <c r="Z93" s="2">
        <v>0</v>
      </c>
      <c r="AI93" s="16"/>
      <c r="AJ93" s="18">
        <f t="shared" si="11"/>
        <v>0</v>
      </c>
      <c r="AK93" s="15">
        <v>0</v>
      </c>
      <c r="AL93" s="2">
        <v>0</v>
      </c>
      <c r="AM93" s="2">
        <v>0</v>
      </c>
      <c r="AV93" s="16"/>
      <c r="AW93" s="18">
        <f t="shared" si="12"/>
        <v>0</v>
      </c>
      <c r="AX93" s="15">
        <v>0</v>
      </c>
      <c r="AY93" s="2">
        <v>0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16">
        <v>0</v>
      </c>
      <c r="BJ93" s="18">
        <f t="shared" si="13"/>
        <v>0</v>
      </c>
      <c r="BK93" s="15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18">
        <f t="shared" si="14"/>
        <v>0</v>
      </c>
      <c r="BX93" s="15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18">
        <f t="shared" si="15"/>
        <v>0</v>
      </c>
      <c r="CK93" s="15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16">
        <v>0</v>
      </c>
      <c r="CW93" s="18">
        <f t="shared" si="16"/>
        <v>0</v>
      </c>
    </row>
    <row r="94" spans="1:101" ht="13.05" customHeight="1" x14ac:dyDescent="0.2">
      <c r="A94" s="46" t="s">
        <v>6</v>
      </c>
      <c r="B94" s="46" t="s">
        <v>18</v>
      </c>
      <c r="C94" s="89">
        <v>400</v>
      </c>
      <c r="D94" s="46" t="s">
        <v>610</v>
      </c>
      <c r="E94" s="46" t="s">
        <v>19</v>
      </c>
      <c r="F94" s="46" t="s">
        <v>20</v>
      </c>
      <c r="G94" s="47" t="s">
        <v>58</v>
      </c>
      <c r="H94" s="70">
        <v>285</v>
      </c>
      <c r="I94" s="49" t="s">
        <v>123</v>
      </c>
      <c r="J94" s="43">
        <v>0</v>
      </c>
      <c r="K94" s="15">
        <v>16</v>
      </c>
      <c r="L94" s="2">
        <v>5</v>
      </c>
      <c r="M94" s="2">
        <v>0</v>
      </c>
      <c r="V94" s="16"/>
      <c r="W94" s="18">
        <f t="shared" si="10"/>
        <v>21</v>
      </c>
      <c r="X94" s="15">
        <v>0</v>
      </c>
      <c r="Y94" s="2">
        <v>0</v>
      </c>
      <c r="Z94" s="2">
        <v>0</v>
      </c>
      <c r="AI94" s="16"/>
      <c r="AJ94" s="18">
        <f t="shared" si="11"/>
        <v>0</v>
      </c>
      <c r="AK94" s="15">
        <v>14</v>
      </c>
      <c r="AL94" s="2">
        <v>4</v>
      </c>
      <c r="AM94" s="2">
        <v>0</v>
      </c>
      <c r="AV94" s="16"/>
      <c r="AW94" s="18">
        <f t="shared" si="12"/>
        <v>18</v>
      </c>
      <c r="AX94" s="15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16">
        <v>0</v>
      </c>
      <c r="BJ94" s="18">
        <f t="shared" si="13"/>
        <v>0</v>
      </c>
      <c r="BK94" s="15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18">
        <f t="shared" si="14"/>
        <v>0</v>
      </c>
      <c r="BX94" s="15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0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18">
        <f t="shared" si="15"/>
        <v>0</v>
      </c>
      <c r="CK94" s="15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16">
        <v>0</v>
      </c>
      <c r="CW94" s="18">
        <f t="shared" si="16"/>
        <v>0</v>
      </c>
    </row>
    <row r="95" spans="1:101" ht="13.05" customHeight="1" x14ac:dyDescent="0.2">
      <c r="A95" s="46" t="s">
        <v>6</v>
      </c>
      <c r="B95" s="46" t="s">
        <v>18</v>
      </c>
      <c r="C95" s="89">
        <v>400</v>
      </c>
      <c r="D95" s="46" t="s">
        <v>610</v>
      </c>
      <c r="E95" s="46" t="s">
        <v>19</v>
      </c>
      <c r="F95" s="46" t="s">
        <v>20</v>
      </c>
      <c r="G95" s="47" t="s">
        <v>32</v>
      </c>
      <c r="H95" s="70">
        <v>286</v>
      </c>
      <c r="I95" s="49" t="s">
        <v>124</v>
      </c>
      <c r="J95" s="43">
        <v>0</v>
      </c>
      <c r="K95" s="15">
        <v>0</v>
      </c>
      <c r="L95" s="2">
        <v>0</v>
      </c>
      <c r="M95" s="2">
        <v>0</v>
      </c>
      <c r="V95" s="16"/>
      <c r="W95" s="18">
        <f t="shared" si="10"/>
        <v>0</v>
      </c>
      <c r="X95" s="15">
        <v>0</v>
      </c>
      <c r="Y95" s="2">
        <v>0</v>
      </c>
      <c r="Z95" s="2">
        <v>0</v>
      </c>
      <c r="AI95" s="16"/>
      <c r="AJ95" s="18">
        <f t="shared" si="11"/>
        <v>0</v>
      </c>
      <c r="AK95" s="15">
        <v>0</v>
      </c>
      <c r="AL95" s="2">
        <v>0</v>
      </c>
      <c r="AM95" s="2">
        <v>0</v>
      </c>
      <c r="AV95" s="16"/>
      <c r="AW95" s="18">
        <f t="shared" si="12"/>
        <v>0</v>
      </c>
      <c r="AX95" s="15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16">
        <v>0</v>
      </c>
      <c r="BJ95" s="18">
        <f t="shared" si="13"/>
        <v>0</v>
      </c>
      <c r="BK95" s="15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18">
        <f t="shared" si="14"/>
        <v>0</v>
      </c>
      <c r="BX95" s="15">
        <v>0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18">
        <f t="shared" si="15"/>
        <v>0</v>
      </c>
      <c r="CK95" s="15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16">
        <v>0</v>
      </c>
      <c r="CW95" s="18">
        <f t="shared" si="16"/>
        <v>0</v>
      </c>
    </row>
    <row r="96" spans="1:101" ht="13.05" customHeight="1" x14ac:dyDescent="0.2">
      <c r="A96" s="46" t="s">
        <v>6</v>
      </c>
      <c r="B96" s="46" t="s">
        <v>18</v>
      </c>
      <c r="C96" s="89">
        <v>400</v>
      </c>
      <c r="D96" s="46" t="s">
        <v>610</v>
      </c>
      <c r="E96" s="46" t="s">
        <v>19</v>
      </c>
      <c r="F96" s="46" t="s">
        <v>20</v>
      </c>
      <c r="G96" s="47" t="s">
        <v>32</v>
      </c>
      <c r="H96" s="70">
        <v>67</v>
      </c>
      <c r="I96" s="49" t="s">
        <v>125</v>
      </c>
      <c r="J96" s="43">
        <v>0</v>
      </c>
      <c r="K96" s="15">
        <v>0</v>
      </c>
      <c r="L96" s="2">
        <v>0</v>
      </c>
      <c r="M96" s="2">
        <v>0</v>
      </c>
      <c r="V96" s="16"/>
      <c r="W96" s="18">
        <f t="shared" si="10"/>
        <v>0</v>
      </c>
      <c r="X96" s="15">
        <v>0</v>
      </c>
      <c r="Y96" s="2">
        <v>0</v>
      </c>
      <c r="Z96" s="2">
        <v>0</v>
      </c>
      <c r="AI96" s="16"/>
      <c r="AJ96" s="18">
        <f t="shared" si="11"/>
        <v>0</v>
      </c>
      <c r="AK96" s="15">
        <v>0</v>
      </c>
      <c r="AL96" s="2">
        <v>0</v>
      </c>
      <c r="AM96" s="2">
        <v>0</v>
      </c>
      <c r="AV96" s="16"/>
      <c r="AW96" s="18">
        <f t="shared" si="12"/>
        <v>0</v>
      </c>
      <c r="AX96" s="15">
        <v>0</v>
      </c>
      <c r="AY96" s="2">
        <v>0</v>
      </c>
      <c r="AZ96" s="2">
        <v>0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16">
        <v>0</v>
      </c>
      <c r="BJ96" s="18">
        <f t="shared" si="13"/>
        <v>0</v>
      </c>
      <c r="BK96" s="15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18">
        <f t="shared" si="14"/>
        <v>0</v>
      </c>
      <c r="BX96" s="15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18">
        <f t="shared" si="15"/>
        <v>0</v>
      </c>
      <c r="CK96" s="15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16">
        <v>0</v>
      </c>
      <c r="CW96" s="18">
        <f t="shared" si="16"/>
        <v>0</v>
      </c>
    </row>
    <row r="97" spans="1:101" ht="13.05" customHeight="1" x14ac:dyDescent="0.2">
      <c r="A97" s="46" t="s">
        <v>6</v>
      </c>
      <c r="B97" s="46" t="s">
        <v>18</v>
      </c>
      <c r="C97" s="89">
        <v>400</v>
      </c>
      <c r="D97" s="46" t="s">
        <v>610</v>
      </c>
      <c r="E97" s="46" t="s">
        <v>19</v>
      </c>
      <c r="F97" s="46" t="s">
        <v>20</v>
      </c>
      <c r="G97" s="47" t="s">
        <v>32</v>
      </c>
      <c r="H97" s="70">
        <v>14370</v>
      </c>
      <c r="I97" s="49" t="s">
        <v>126</v>
      </c>
      <c r="J97" s="43">
        <v>0</v>
      </c>
      <c r="K97" s="15">
        <v>0</v>
      </c>
      <c r="L97" s="2">
        <v>0</v>
      </c>
      <c r="M97" s="2">
        <v>0</v>
      </c>
      <c r="V97" s="16"/>
      <c r="W97" s="18">
        <f t="shared" si="10"/>
        <v>0</v>
      </c>
      <c r="X97" s="15">
        <v>0</v>
      </c>
      <c r="Y97" s="2">
        <v>0</v>
      </c>
      <c r="Z97" s="2">
        <v>0</v>
      </c>
      <c r="AI97" s="16"/>
      <c r="AJ97" s="18">
        <f t="shared" si="11"/>
        <v>0</v>
      </c>
      <c r="AK97" s="15">
        <v>0</v>
      </c>
      <c r="AL97" s="2">
        <v>0</v>
      </c>
      <c r="AM97" s="2">
        <v>0</v>
      </c>
      <c r="AV97" s="16"/>
      <c r="AW97" s="18">
        <f t="shared" si="12"/>
        <v>0</v>
      </c>
      <c r="AX97" s="15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16">
        <v>0</v>
      </c>
      <c r="BJ97" s="18">
        <f t="shared" si="13"/>
        <v>0</v>
      </c>
      <c r="BK97" s="15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18">
        <f t="shared" si="14"/>
        <v>0</v>
      </c>
      <c r="BX97" s="15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18">
        <f t="shared" si="15"/>
        <v>0</v>
      </c>
      <c r="CK97" s="15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16">
        <v>0</v>
      </c>
      <c r="CW97" s="18">
        <f t="shared" si="16"/>
        <v>0</v>
      </c>
    </row>
    <row r="98" spans="1:101" ht="13.05" customHeight="1" x14ac:dyDescent="0.2">
      <c r="A98" s="46" t="s">
        <v>6</v>
      </c>
      <c r="B98" s="46" t="s">
        <v>18</v>
      </c>
      <c r="C98" s="89">
        <v>400</v>
      </c>
      <c r="D98" s="46" t="s">
        <v>610</v>
      </c>
      <c r="E98" s="46" t="s">
        <v>19</v>
      </c>
      <c r="F98" s="46" t="s">
        <v>20</v>
      </c>
      <c r="G98" s="47" t="s">
        <v>32</v>
      </c>
      <c r="H98" s="70">
        <v>30036</v>
      </c>
      <c r="I98" s="49" t="s">
        <v>127</v>
      </c>
      <c r="J98" s="43">
        <v>0</v>
      </c>
      <c r="K98" s="15">
        <v>0</v>
      </c>
      <c r="L98" s="2">
        <v>0</v>
      </c>
      <c r="M98" s="2">
        <v>0</v>
      </c>
      <c r="V98" s="16"/>
      <c r="W98" s="18">
        <f t="shared" si="10"/>
        <v>0</v>
      </c>
      <c r="X98" s="15">
        <v>0</v>
      </c>
      <c r="Y98" s="2">
        <v>0</v>
      </c>
      <c r="Z98" s="2">
        <v>0</v>
      </c>
      <c r="AI98" s="16"/>
      <c r="AJ98" s="18">
        <f t="shared" si="11"/>
        <v>0</v>
      </c>
      <c r="AK98" s="15">
        <v>0</v>
      </c>
      <c r="AL98" s="2">
        <v>0</v>
      </c>
      <c r="AM98" s="2">
        <v>0</v>
      </c>
      <c r="AV98" s="16"/>
      <c r="AW98" s="18">
        <f t="shared" si="12"/>
        <v>0</v>
      </c>
      <c r="AX98" s="15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16">
        <v>0</v>
      </c>
      <c r="BJ98" s="18">
        <f t="shared" si="13"/>
        <v>0</v>
      </c>
      <c r="BK98" s="15">
        <v>0</v>
      </c>
      <c r="BL98" s="2">
        <v>0</v>
      </c>
      <c r="BM98" s="2">
        <v>0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18">
        <f t="shared" si="14"/>
        <v>0</v>
      </c>
      <c r="BX98" s="15">
        <v>0</v>
      </c>
      <c r="BY98" s="2">
        <v>0</v>
      </c>
      <c r="BZ98" s="2">
        <v>0</v>
      </c>
      <c r="CA98" s="2">
        <v>0</v>
      </c>
      <c r="CB98" s="2">
        <v>0</v>
      </c>
      <c r="CC98" s="2">
        <v>0</v>
      </c>
      <c r="CD98" s="2">
        <v>0</v>
      </c>
      <c r="CE98" s="2">
        <v>0</v>
      </c>
      <c r="CF98" s="2">
        <v>0</v>
      </c>
      <c r="CG98" s="2">
        <v>0</v>
      </c>
      <c r="CH98" s="2">
        <v>0</v>
      </c>
      <c r="CI98" s="2">
        <v>0</v>
      </c>
      <c r="CJ98" s="18">
        <f t="shared" si="15"/>
        <v>0</v>
      </c>
      <c r="CK98" s="15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16">
        <v>0</v>
      </c>
      <c r="CW98" s="18">
        <f t="shared" si="16"/>
        <v>0</v>
      </c>
    </row>
    <row r="99" spans="1:101" ht="13.05" customHeight="1" x14ac:dyDescent="0.2">
      <c r="A99" s="46" t="s">
        <v>6</v>
      </c>
      <c r="B99" s="46" t="s">
        <v>128</v>
      </c>
      <c r="C99" s="89">
        <v>400</v>
      </c>
      <c r="D99" s="46" t="s">
        <v>610</v>
      </c>
      <c r="E99" s="46" t="s">
        <v>19</v>
      </c>
      <c r="F99" s="46" t="s">
        <v>20</v>
      </c>
      <c r="G99" s="47" t="s">
        <v>58</v>
      </c>
      <c r="H99" s="70">
        <v>74</v>
      </c>
      <c r="I99" s="49" t="s">
        <v>129</v>
      </c>
      <c r="J99" s="43">
        <v>0</v>
      </c>
      <c r="K99" s="15">
        <v>0</v>
      </c>
      <c r="L99" s="2">
        <v>0</v>
      </c>
      <c r="M99" s="2">
        <v>0</v>
      </c>
      <c r="V99" s="16"/>
      <c r="W99" s="18">
        <f t="shared" si="10"/>
        <v>0</v>
      </c>
      <c r="X99" s="15">
        <v>0</v>
      </c>
      <c r="Y99" s="2">
        <v>0</v>
      </c>
      <c r="Z99" s="2">
        <v>0</v>
      </c>
      <c r="AI99" s="16"/>
      <c r="AJ99" s="18">
        <f t="shared" si="11"/>
        <v>0</v>
      </c>
      <c r="AK99" s="15">
        <v>0</v>
      </c>
      <c r="AL99" s="2">
        <v>0</v>
      </c>
      <c r="AM99" s="2">
        <v>0</v>
      </c>
      <c r="AV99" s="16"/>
      <c r="AW99" s="18">
        <f t="shared" si="12"/>
        <v>0</v>
      </c>
      <c r="AX99" s="15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16">
        <v>0</v>
      </c>
      <c r="BJ99" s="18">
        <f t="shared" si="13"/>
        <v>0</v>
      </c>
      <c r="BK99" s="15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18">
        <f t="shared" si="14"/>
        <v>0</v>
      </c>
      <c r="BX99" s="15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18">
        <f t="shared" si="15"/>
        <v>0</v>
      </c>
      <c r="CK99" s="15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16">
        <v>0</v>
      </c>
      <c r="CW99" s="18">
        <f t="shared" si="16"/>
        <v>0</v>
      </c>
    </row>
    <row r="100" spans="1:101" ht="13.05" customHeight="1" x14ac:dyDescent="0.2">
      <c r="A100" s="46" t="s">
        <v>6</v>
      </c>
      <c r="B100" s="46" t="s">
        <v>128</v>
      </c>
      <c r="C100" s="89">
        <v>400</v>
      </c>
      <c r="D100" s="46" t="s">
        <v>610</v>
      </c>
      <c r="E100" s="46" t="s">
        <v>19</v>
      </c>
      <c r="F100" s="46" t="s">
        <v>20</v>
      </c>
      <c r="G100" s="47" t="s">
        <v>32</v>
      </c>
      <c r="H100" s="70">
        <v>72</v>
      </c>
      <c r="I100" s="49" t="s">
        <v>130</v>
      </c>
      <c r="J100" s="43">
        <v>0</v>
      </c>
      <c r="K100" s="15">
        <v>0</v>
      </c>
      <c r="L100" s="2">
        <v>0</v>
      </c>
      <c r="M100" s="2">
        <v>0</v>
      </c>
      <c r="V100" s="16"/>
      <c r="W100" s="18">
        <f t="shared" si="10"/>
        <v>0</v>
      </c>
      <c r="X100" s="15">
        <v>0</v>
      </c>
      <c r="Y100" s="2">
        <v>0</v>
      </c>
      <c r="Z100" s="2">
        <v>0</v>
      </c>
      <c r="AI100" s="16"/>
      <c r="AJ100" s="18">
        <f t="shared" si="11"/>
        <v>0</v>
      </c>
      <c r="AK100" s="15">
        <v>0</v>
      </c>
      <c r="AL100" s="2">
        <v>0</v>
      </c>
      <c r="AM100" s="2">
        <v>0</v>
      </c>
      <c r="AV100" s="16"/>
      <c r="AW100" s="18">
        <f t="shared" si="12"/>
        <v>0</v>
      </c>
      <c r="AX100" s="15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16">
        <v>0</v>
      </c>
      <c r="BJ100" s="18">
        <f t="shared" si="13"/>
        <v>0</v>
      </c>
      <c r="BK100" s="15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18">
        <f t="shared" si="14"/>
        <v>0</v>
      </c>
      <c r="BX100" s="15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18">
        <f t="shared" si="15"/>
        <v>0</v>
      </c>
      <c r="CK100" s="15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0</v>
      </c>
      <c r="CU100" s="2">
        <v>0</v>
      </c>
      <c r="CV100" s="16">
        <v>0</v>
      </c>
      <c r="CW100" s="18">
        <f t="shared" si="16"/>
        <v>0</v>
      </c>
    </row>
    <row r="101" spans="1:101" ht="13.05" customHeight="1" x14ac:dyDescent="0.2">
      <c r="A101" s="46" t="s">
        <v>6</v>
      </c>
      <c r="B101" s="46" t="s">
        <v>128</v>
      </c>
      <c r="C101" s="89">
        <v>400</v>
      </c>
      <c r="D101" s="46" t="s">
        <v>610</v>
      </c>
      <c r="E101" s="46" t="s">
        <v>19</v>
      </c>
      <c r="F101" s="46" t="s">
        <v>20</v>
      </c>
      <c r="G101" s="47" t="s">
        <v>32</v>
      </c>
      <c r="H101" s="70">
        <v>75</v>
      </c>
      <c r="I101" s="49" t="s">
        <v>128</v>
      </c>
      <c r="J101" s="43">
        <v>0</v>
      </c>
      <c r="K101" s="15">
        <v>0</v>
      </c>
      <c r="L101" s="2">
        <v>0</v>
      </c>
      <c r="M101" s="2">
        <v>0</v>
      </c>
      <c r="V101" s="16"/>
      <c r="W101" s="18">
        <f t="shared" si="10"/>
        <v>0</v>
      </c>
      <c r="X101" s="15">
        <v>0</v>
      </c>
      <c r="Y101" s="2">
        <v>0</v>
      </c>
      <c r="Z101" s="2">
        <v>0</v>
      </c>
      <c r="AI101" s="16"/>
      <c r="AJ101" s="18">
        <f t="shared" si="11"/>
        <v>0</v>
      </c>
      <c r="AK101" s="15">
        <v>0</v>
      </c>
      <c r="AL101" s="2">
        <v>0</v>
      </c>
      <c r="AM101" s="2">
        <v>0</v>
      </c>
      <c r="AV101" s="16"/>
      <c r="AW101" s="18">
        <f t="shared" si="12"/>
        <v>0</v>
      </c>
      <c r="AX101" s="15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16">
        <v>0</v>
      </c>
      <c r="BJ101" s="18">
        <f t="shared" si="13"/>
        <v>0</v>
      </c>
      <c r="BK101" s="15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18">
        <f t="shared" si="14"/>
        <v>0</v>
      </c>
      <c r="BX101" s="15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18">
        <f t="shared" si="15"/>
        <v>0</v>
      </c>
      <c r="CK101" s="15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16">
        <v>0</v>
      </c>
      <c r="CW101" s="18">
        <f t="shared" si="16"/>
        <v>0</v>
      </c>
    </row>
    <row r="102" spans="1:101" ht="13.05" customHeight="1" x14ac:dyDescent="0.2">
      <c r="A102" s="46" t="s">
        <v>6</v>
      </c>
      <c r="B102" s="46" t="s">
        <v>128</v>
      </c>
      <c r="C102" s="89">
        <v>400</v>
      </c>
      <c r="D102" s="46" t="s">
        <v>610</v>
      </c>
      <c r="E102" s="46" t="s">
        <v>19</v>
      </c>
      <c r="F102" s="46" t="s">
        <v>20</v>
      </c>
      <c r="G102" s="47" t="s">
        <v>58</v>
      </c>
      <c r="H102" s="70">
        <v>71</v>
      </c>
      <c r="I102" s="49" t="s">
        <v>131</v>
      </c>
      <c r="J102" s="43">
        <v>0</v>
      </c>
      <c r="K102" s="15">
        <v>37</v>
      </c>
      <c r="L102" s="2">
        <v>6</v>
      </c>
      <c r="M102" s="2">
        <v>0</v>
      </c>
      <c r="V102" s="16"/>
      <c r="W102" s="18">
        <f t="shared" si="10"/>
        <v>43</v>
      </c>
      <c r="X102" s="15">
        <v>0</v>
      </c>
      <c r="Y102" s="2">
        <v>0</v>
      </c>
      <c r="Z102" s="2">
        <v>0</v>
      </c>
      <c r="AI102" s="16"/>
      <c r="AJ102" s="18">
        <f t="shared" si="11"/>
        <v>0</v>
      </c>
      <c r="AK102" s="15">
        <v>37</v>
      </c>
      <c r="AL102" s="2">
        <v>6</v>
      </c>
      <c r="AM102" s="2">
        <v>0</v>
      </c>
      <c r="AV102" s="16"/>
      <c r="AW102" s="18">
        <f t="shared" si="12"/>
        <v>43</v>
      </c>
      <c r="AX102" s="15">
        <v>0</v>
      </c>
      <c r="AY102" s="2">
        <v>0</v>
      </c>
      <c r="AZ102" s="2">
        <v>0</v>
      </c>
      <c r="BA102" s="2">
        <v>0</v>
      </c>
      <c r="BB102" s="2">
        <v>0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16">
        <v>0</v>
      </c>
      <c r="BJ102" s="18">
        <f t="shared" si="13"/>
        <v>0</v>
      </c>
      <c r="BK102" s="15">
        <v>0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18">
        <f t="shared" si="14"/>
        <v>0</v>
      </c>
      <c r="BX102" s="15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0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18">
        <f t="shared" si="15"/>
        <v>0</v>
      </c>
      <c r="CK102" s="15">
        <v>0</v>
      </c>
      <c r="CL102" s="2">
        <v>0</v>
      </c>
      <c r="CM102" s="2">
        <v>0</v>
      </c>
      <c r="CN102" s="2">
        <v>0</v>
      </c>
      <c r="CO102" s="2">
        <v>0</v>
      </c>
      <c r="CP102" s="2">
        <v>0</v>
      </c>
      <c r="CQ102" s="2">
        <v>0</v>
      </c>
      <c r="CR102" s="2">
        <v>0</v>
      </c>
      <c r="CS102" s="2">
        <v>0</v>
      </c>
      <c r="CT102" s="2">
        <v>0</v>
      </c>
      <c r="CU102" s="2">
        <v>0</v>
      </c>
      <c r="CV102" s="16">
        <v>0</v>
      </c>
      <c r="CW102" s="18">
        <f t="shared" si="16"/>
        <v>0</v>
      </c>
    </row>
    <row r="103" spans="1:101" ht="13.05" customHeight="1" x14ac:dyDescent="0.2">
      <c r="A103" s="46" t="s">
        <v>6</v>
      </c>
      <c r="B103" s="46" t="s">
        <v>128</v>
      </c>
      <c r="C103" s="89">
        <v>400</v>
      </c>
      <c r="D103" s="46" t="s">
        <v>610</v>
      </c>
      <c r="E103" s="46" t="s">
        <v>19</v>
      </c>
      <c r="F103" s="46" t="s">
        <v>20</v>
      </c>
      <c r="G103" s="47" t="s">
        <v>32</v>
      </c>
      <c r="H103" s="70">
        <v>70</v>
      </c>
      <c r="I103" s="49" t="s">
        <v>132</v>
      </c>
      <c r="J103" s="43">
        <v>0</v>
      </c>
      <c r="K103" s="15">
        <v>0</v>
      </c>
      <c r="L103" s="2">
        <v>0</v>
      </c>
      <c r="M103" s="2">
        <v>0</v>
      </c>
      <c r="V103" s="16"/>
      <c r="W103" s="18">
        <f t="shared" si="10"/>
        <v>0</v>
      </c>
      <c r="X103" s="15">
        <v>0</v>
      </c>
      <c r="Y103" s="2">
        <v>0</v>
      </c>
      <c r="Z103" s="2">
        <v>0</v>
      </c>
      <c r="AI103" s="16"/>
      <c r="AJ103" s="18">
        <f t="shared" si="11"/>
        <v>0</v>
      </c>
      <c r="AK103" s="15">
        <v>0</v>
      </c>
      <c r="AL103" s="2">
        <v>0</v>
      </c>
      <c r="AM103" s="2">
        <v>0</v>
      </c>
      <c r="AV103" s="16"/>
      <c r="AW103" s="18">
        <f t="shared" si="12"/>
        <v>0</v>
      </c>
      <c r="AX103" s="15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16">
        <v>0</v>
      </c>
      <c r="BJ103" s="18">
        <f t="shared" si="13"/>
        <v>0</v>
      </c>
      <c r="BK103" s="15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18">
        <f t="shared" si="14"/>
        <v>0</v>
      </c>
      <c r="BX103" s="15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18">
        <f t="shared" si="15"/>
        <v>0</v>
      </c>
      <c r="CK103" s="15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16">
        <v>0</v>
      </c>
      <c r="CW103" s="18">
        <f t="shared" si="16"/>
        <v>0</v>
      </c>
    </row>
    <row r="104" spans="1:101" ht="13.05" customHeight="1" x14ac:dyDescent="0.2">
      <c r="A104" s="46" t="s">
        <v>6</v>
      </c>
      <c r="B104" s="46" t="s">
        <v>133</v>
      </c>
      <c r="C104" s="89">
        <v>400</v>
      </c>
      <c r="D104" s="46" t="s">
        <v>610</v>
      </c>
      <c r="E104" s="46" t="s">
        <v>19</v>
      </c>
      <c r="F104" s="46" t="s">
        <v>133</v>
      </c>
      <c r="G104" s="47" t="s">
        <v>134</v>
      </c>
      <c r="H104" s="70">
        <v>64</v>
      </c>
      <c r="I104" s="49" t="s">
        <v>133</v>
      </c>
      <c r="J104" s="43">
        <v>0</v>
      </c>
      <c r="K104" s="15">
        <v>0</v>
      </c>
      <c r="L104" s="2">
        <v>0</v>
      </c>
      <c r="M104" s="2">
        <v>0</v>
      </c>
      <c r="V104" s="16"/>
      <c r="W104" s="18">
        <f t="shared" si="10"/>
        <v>0</v>
      </c>
      <c r="X104" s="15">
        <v>0</v>
      </c>
      <c r="Y104" s="2">
        <v>0</v>
      </c>
      <c r="Z104" s="2">
        <v>0</v>
      </c>
      <c r="AI104" s="16"/>
      <c r="AJ104" s="18">
        <f t="shared" si="11"/>
        <v>0</v>
      </c>
      <c r="AK104" s="15">
        <v>0</v>
      </c>
      <c r="AL104" s="2">
        <v>0</v>
      </c>
      <c r="AM104" s="2">
        <v>0</v>
      </c>
      <c r="AV104" s="16"/>
      <c r="AW104" s="18">
        <f t="shared" si="12"/>
        <v>0</v>
      </c>
      <c r="AX104" s="15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16">
        <v>0</v>
      </c>
      <c r="BJ104" s="18">
        <f t="shared" si="13"/>
        <v>0</v>
      </c>
      <c r="BK104" s="15">
        <v>0</v>
      </c>
      <c r="BL104" s="2">
        <v>0</v>
      </c>
      <c r="BM104" s="2">
        <v>0</v>
      </c>
      <c r="BN104" s="2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2">
        <v>0</v>
      </c>
      <c r="BW104" s="18">
        <f t="shared" si="14"/>
        <v>0</v>
      </c>
      <c r="BX104" s="15">
        <v>0</v>
      </c>
      <c r="BY104" s="2">
        <v>0</v>
      </c>
      <c r="BZ104" s="2">
        <v>0</v>
      </c>
      <c r="CA104" s="2">
        <v>0</v>
      </c>
      <c r="CB104" s="2">
        <v>0</v>
      </c>
      <c r="CC104" s="2">
        <v>0</v>
      </c>
      <c r="CD104" s="2">
        <v>0</v>
      </c>
      <c r="CE104" s="2">
        <v>0</v>
      </c>
      <c r="CF104" s="2">
        <v>0</v>
      </c>
      <c r="CG104" s="2">
        <v>0</v>
      </c>
      <c r="CH104" s="2">
        <v>0</v>
      </c>
      <c r="CI104" s="2">
        <v>0</v>
      </c>
      <c r="CJ104" s="18">
        <f t="shared" si="15"/>
        <v>0</v>
      </c>
      <c r="CK104" s="15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0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16">
        <v>0</v>
      </c>
      <c r="CW104" s="18">
        <f t="shared" si="16"/>
        <v>0</v>
      </c>
    </row>
    <row r="105" spans="1:101" ht="13.05" customHeight="1" x14ac:dyDescent="0.2">
      <c r="A105" s="46" t="s">
        <v>6</v>
      </c>
      <c r="B105" s="46" t="s">
        <v>133</v>
      </c>
      <c r="C105" s="89">
        <v>400</v>
      </c>
      <c r="D105" s="46" t="s">
        <v>610</v>
      </c>
      <c r="E105" s="46" t="s">
        <v>19</v>
      </c>
      <c r="F105" s="46" t="s">
        <v>133</v>
      </c>
      <c r="G105" s="47" t="s">
        <v>32</v>
      </c>
      <c r="H105" s="70">
        <v>65</v>
      </c>
      <c r="I105" s="49" t="s">
        <v>135</v>
      </c>
      <c r="J105" s="43">
        <v>0</v>
      </c>
      <c r="K105" s="15">
        <v>0</v>
      </c>
      <c r="L105" s="2">
        <v>0</v>
      </c>
      <c r="M105" s="2">
        <v>0</v>
      </c>
      <c r="V105" s="16"/>
      <c r="W105" s="18">
        <f t="shared" si="10"/>
        <v>0</v>
      </c>
      <c r="X105" s="15">
        <v>0</v>
      </c>
      <c r="Y105" s="2">
        <v>0</v>
      </c>
      <c r="Z105" s="2">
        <v>0</v>
      </c>
      <c r="AI105" s="16"/>
      <c r="AJ105" s="18">
        <f t="shared" si="11"/>
        <v>0</v>
      </c>
      <c r="AK105" s="15">
        <v>0</v>
      </c>
      <c r="AL105" s="2">
        <v>0</v>
      </c>
      <c r="AM105" s="2">
        <v>0</v>
      </c>
      <c r="AV105" s="16"/>
      <c r="AW105" s="18">
        <f t="shared" si="12"/>
        <v>0</v>
      </c>
      <c r="AX105" s="15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16">
        <v>0</v>
      </c>
      <c r="BJ105" s="18">
        <f t="shared" si="13"/>
        <v>0</v>
      </c>
      <c r="BK105" s="15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18">
        <f t="shared" si="14"/>
        <v>0</v>
      </c>
      <c r="BX105" s="15">
        <v>0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18">
        <f t="shared" si="15"/>
        <v>0</v>
      </c>
      <c r="CK105" s="15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16">
        <v>0</v>
      </c>
      <c r="CW105" s="18">
        <f t="shared" si="16"/>
        <v>0</v>
      </c>
    </row>
    <row r="106" spans="1:101" ht="13.05" customHeight="1" x14ac:dyDescent="0.2">
      <c r="A106" s="46" t="s">
        <v>6</v>
      </c>
      <c r="B106" s="46" t="s">
        <v>133</v>
      </c>
      <c r="C106" s="89">
        <v>400</v>
      </c>
      <c r="D106" s="46" t="s">
        <v>610</v>
      </c>
      <c r="E106" s="46" t="s">
        <v>19</v>
      </c>
      <c r="F106" s="46" t="s">
        <v>133</v>
      </c>
      <c r="G106" s="47" t="s">
        <v>32</v>
      </c>
      <c r="H106" s="70">
        <v>279</v>
      </c>
      <c r="I106" s="49" t="s">
        <v>136</v>
      </c>
      <c r="J106" s="43">
        <v>0</v>
      </c>
      <c r="K106" s="15">
        <v>0</v>
      </c>
      <c r="L106" s="2">
        <v>0</v>
      </c>
      <c r="M106" s="2">
        <v>0</v>
      </c>
      <c r="V106" s="16"/>
      <c r="W106" s="18">
        <f t="shared" si="10"/>
        <v>0</v>
      </c>
      <c r="X106" s="15">
        <v>0</v>
      </c>
      <c r="Y106" s="2">
        <v>0</v>
      </c>
      <c r="Z106" s="2">
        <v>0</v>
      </c>
      <c r="AI106" s="16"/>
      <c r="AJ106" s="18">
        <f t="shared" si="11"/>
        <v>0</v>
      </c>
      <c r="AK106" s="15">
        <v>0</v>
      </c>
      <c r="AL106" s="2">
        <v>0</v>
      </c>
      <c r="AM106" s="2">
        <v>0</v>
      </c>
      <c r="AV106" s="16"/>
      <c r="AW106" s="18">
        <f t="shared" si="12"/>
        <v>0</v>
      </c>
      <c r="AX106" s="15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16">
        <v>0</v>
      </c>
      <c r="BJ106" s="18">
        <f t="shared" si="13"/>
        <v>0</v>
      </c>
      <c r="BK106" s="15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18">
        <f t="shared" si="14"/>
        <v>0</v>
      </c>
      <c r="BX106" s="15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18">
        <f t="shared" si="15"/>
        <v>0</v>
      </c>
      <c r="CK106" s="15">
        <v>0</v>
      </c>
      <c r="CL106" s="2">
        <v>0</v>
      </c>
      <c r="CM106" s="2">
        <v>0</v>
      </c>
      <c r="CN106" s="2">
        <v>0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16">
        <v>0</v>
      </c>
      <c r="CW106" s="18">
        <f t="shared" si="16"/>
        <v>0</v>
      </c>
    </row>
    <row r="107" spans="1:101" ht="13.05" customHeight="1" x14ac:dyDescent="0.2">
      <c r="A107" s="46" t="s">
        <v>6</v>
      </c>
      <c r="B107" s="46" t="s">
        <v>133</v>
      </c>
      <c r="C107" s="89">
        <v>400</v>
      </c>
      <c r="D107" s="46" t="s">
        <v>610</v>
      </c>
      <c r="E107" s="46" t="s">
        <v>19</v>
      </c>
      <c r="F107" s="46" t="s">
        <v>133</v>
      </c>
      <c r="G107" s="47" t="s">
        <v>32</v>
      </c>
      <c r="H107" s="70">
        <v>280</v>
      </c>
      <c r="I107" s="49" t="s">
        <v>137</v>
      </c>
      <c r="J107" s="43">
        <v>0</v>
      </c>
      <c r="K107" s="15">
        <v>0</v>
      </c>
      <c r="L107" s="2">
        <v>0</v>
      </c>
      <c r="M107" s="2">
        <v>0</v>
      </c>
      <c r="V107" s="16"/>
      <c r="W107" s="18">
        <f t="shared" si="10"/>
        <v>0</v>
      </c>
      <c r="X107" s="15">
        <v>0</v>
      </c>
      <c r="Y107" s="2">
        <v>0</v>
      </c>
      <c r="Z107" s="2">
        <v>0</v>
      </c>
      <c r="AI107" s="16"/>
      <c r="AJ107" s="18">
        <f t="shared" si="11"/>
        <v>0</v>
      </c>
      <c r="AK107" s="15">
        <v>0</v>
      </c>
      <c r="AL107" s="2">
        <v>0</v>
      </c>
      <c r="AM107" s="2">
        <v>0</v>
      </c>
      <c r="AV107" s="16"/>
      <c r="AW107" s="18">
        <f t="shared" si="12"/>
        <v>0</v>
      </c>
      <c r="AX107" s="15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16">
        <v>0</v>
      </c>
      <c r="BJ107" s="18">
        <f t="shared" si="13"/>
        <v>0</v>
      </c>
      <c r="BK107" s="15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18">
        <f t="shared" si="14"/>
        <v>0</v>
      </c>
      <c r="BX107" s="15">
        <v>0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18">
        <f t="shared" si="15"/>
        <v>0</v>
      </c>
      <c r="CK107" s="15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16">
        <v>0</v>
      </c>
      <c r="CW107" s="18">
        <f t="shared" si="16"/>
        <v>0</v>
      </c>
    </row>
    <row r="108" spans="1:101" ht="13.05" customHeight="1" x14ac:dyDescent="0.2">
      <c r="A108" s="46" t="s">
        <v>6</v>
      </c>
      <c r="B108" s="46" t="s">
        <v>133</v>
      </c>
      <c r="C108" s="89">
        <v>400</v>
      </c>
      <c r="D108" s="46" t="s">
        <v>610</v>
      </c>
      <c r="E108" s="46" t="s">
        <v>19</v>
      </c>
      <c r="F108" s="46" t="s">
        <v>133</v>
      </c>
      <c r="G108" s="47" t="s">
        <v>32</v>
      </c>
      <c r="H108" s="70">
        <v>281</v>
      </c>
      <c r="I108" s="49" t="s">
        <v>138</v>
      </c>
      <c r="J108" s="43">
        <v>0</v>
      </c>
      <c r="K108" s="15">
        <v>0</v>
      </c>
      <c r="L108" s="2">
        <v>0</v>
      </c>
      <c r="M108" s="2">
        <v>0</v>
      </c>
      <c r="V108" s="16"/>
      <c r="W108" s="18">
        <f t="shared" si="10"/>
        <v>0</v>
      </c>
      <c r="X108" s="15">
        <v>0</v>
      </c>
      <c r="Y108" s="2">
        <v>0</v>
      </c>
      <c r="Z108" s="2">
        <v>0</v>
      </c>
      <c r="AI108" s="16"/>
      <c r="AJ108" s="18">
        <f t="shared" si="11"/>
        <v>0</v>
      </c>
      <c r="AK108" s="15">
        <v>0</v>
      </c>
      <c r="AL108" s="2">
        <v>0</v>
      </c>
      <c r="AM108" s="2">
        <v>0</v>
      </c>
      <c r="AV108" s="16"/>
      <c r="AW108" s="18">
        <f t="shared" si="12"/>
        <v>0</v>
      </c>
      <c r="AX108" s="15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16">
        <v>0</v>
      </c>
      <c r="BJ108" s="18">
        <f t="shared" si="13"/>
        <v>0</v>
      </c>
      <c r="BK108" s="15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18">
        <f t="shared" si="14"/>
        <v>0</v>
      </c>
      <c r="BX108" s="15">
        <v>0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18">
        <f t="shared" si="15"/>
        <v>0</v>
      </c>
      <c r="CK108" s="15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16">
        <v>0</v>
      </c>
      <c r="CW108" s="18">
        <f t="shared" si="16"/>
        <v>0</v>
      </c>
    </row>
    <row r="109" spans="1:101" ht="13.05" customHeight="1" x14ac:dyDescent="0.2">
      <c r="A109" s="46" t="s">
        <v>6</v>
      </c>
      <c r="B109" s="46" t="s">
        <v>133</v>
      </c>
      <c r="C109" s="89">
        <v>400</v>
      </c>
      <c r="D109" s="46" t="s">
        <v>610</v>
      </c>
      <c r="E109" s="46" t="s">
        <v>19</v>
      </c>
      <c r="F109" s="46" t="s">
        <v>133</v>
      </c>
      <c r="G109" s="47" t="s">
        <v>32</v>
      </c>
      <c r="H109" s="70">
        <v>282</v>
      </c>
      <c r="I109" s="49" t="s">
        <v>139</v>
      </c>
      <c r="J109" s="43">
        <v>0</v>
      </c>
      <c r="K109" s="15">
        <v>0</v>
      </c>
      <c r="L109" s="2">
        <v>0</v>
      </c>
      <c r="M109" s="2">
        <v>0</v>
      </c>
      <c r="V109" s="16"/>
      <c r="W109" s="18">
        <f t="shared" si="10"/>
        <v>0</v>
      </c>
      <c r="X109" s="15">
        <v>0</v>
      </c>
      <c r="Y109" s="2">
        <v>0</v>
      </c>
      <c r="Z109" s="2">
        <v>0</v>
      </c>
      <c r="AI109" s="16"/>
      <c r="AJ109" s="18">
        <f t="shared" si="11"/>
        <v>0</v>
      </c>
      <c r="AK109" s="15">
        <v>0</v>
      </c>
      <c r="AL109" s="2">
        <v>0</v>
      </c>
      <c r="AM109" s="2">
        <v>0</v>
      </c>
      <c r="AV109" s="16"/>
      <c r="AW109" s="18">
        <f t="shared" si="12"/>
        <v>0</v>
      </c>
      <c r="AX109" s="15">
        <v>0</v>
      </c>
      <c r="AY109" s="2">
        <v>0</v>
      </c>
      <c r="AZ109" s="2">
        <v>0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16">
        <v>0</v>
      </c>
      <c r="BJ109" s="18">
        <f t="shared" si="13"/>
        <v>0</v>
      </c>
      <c r="BK109" s="15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18">
        <f t="shared" si="14"/>
        <v>0</v>
      </c>
      <c r="BX109" s="15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0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18">
        <f t="shared" si="15"/>
        <v>0</v>
      </c>
      <c r="CK109" s="15">
        <v>0</v>
      </c>
      <c r="CL109" s="2">
        <v>0</v>
      </c>
      <c r="CM109" s="2">
        <v>0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16">
        <v>0</v>
      </c>
      <c r="CW109" s="18">
        <f t="shared" si="16"/>
        <v>0</v>
      </c>
    </row>
    <row r="110" spans="1:101" ht="13.05" customHeight="1" x14ac:dyDescent="0.2">
      <c r="A110" s="46" t="s">
        <v>6</v>
      </c>
      <c r="B110" s="46" t="s">
        <v>133</v>
      </c>
      <c r="C110" s="89">
        <v>400</v>
      </c>
      <c r="D110" s="46" t="s">
        <v>610</v>
      </c>
      <c r="E110" s="46" t="s">
        <v>19</v>
      </c>
      <c r="F110" s="46" t="s">
        <v>133</v>
      </c>
      <c r="G110" s="47" t="s">
        <v>32</v>
      </c>
      <c r="H110" s="70">
        <v>13005</v>
      </c>
      <c r="I110" s="49" t="s">
        <v>140</v>
      </c>
      <c r="J110" s="43">
        <v>0</v>
      </c>
      <c r="K110" s="15">
        <v>0</v>
      </c>
      <c r="L110" s="2">
        <v>0</v>
      </c>
      <c r="M110" s="2">
        <v>0</v>
      </c>
      <c r="V110" s="16"/>
      <c r="W110" s="18">
        <f t="shared" si="10"/>
        <v>0</v>
      </c>
      <c r="X110" s="15">
        <v>0</v>
      </c>
      <c r="Y110" s="2">
        <v>0</v>
      </c>
      <c r="Z110" s="2">
        <v>0</v>
      </c>
      <c r="AI110" s="16"/>
      <c r="AJ110" s="18">
        <f t="shared" si="11"/>
        <v>0</v>
      </c>
      <c r="AK110" s="15">
        <v>0</v>
      </c>
      <c r="AL110" s="2">
        <v>0</v>
      </c>
      <c r="AM110" s="2">
        <v>0</v>
      </c>
      <c r="AV110" s="16"/>
      <c r="AW110" s="18">
        <f t="shared" si="12"/>
        <v>0</v>
      </c>
      <c r="AX110" s="15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16">
        <v>0</v>
      </c>
      <c r="BJ110" s="18">
        <f t="shared" si="13"/>
        <v>0</v>
      </c>
      <c r="BK110" s="15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0</v>
      </c>
      <c r="BS110" s="2">
        <v>0</v>
      </c>
      <c r="BT110" s="2">
        <v>0</v>
      </c>
      <c r="BU110" s="2">
        <v>0</v>
      </c>
      <c r="BV110" s="2">
        <v>0</v>
      </c>
      <c r="BW110" s="18">
        <f t="shared" si="14"/>
        <v>0</v>
      </c>
      <c r="BX110" s="15">
        <v>0</v>
      </c>
      <c r="BY110" s="2">
        <v>0</v>
      </c>
      <c r="BZ110" s="2">
        <v>0</v>
      </c>
      <c r="CA110" s="2">
        <v>0</v>
      </c>
      <c r="CB110" s="2">
        <v>0</v>
      </c>
      <c r="CC110" s="2">
        <v>0</v>
      </c>
      <c r="CD110" s="2">
        <v>0</v>
      </c>
      <c r="CE110" s="2">
        <v>0</v>
      </c>
      <c r="CF110" s="2">
        <v>0</v>
      </c>
      <c r="CG110" s="2">
        <v>0</v>
      </c>
      <c r="CH110" s="2">
        <v>0</v>
      </c>
      <c r="CI110" s="2">
        <v>0</v>
      </c>
      <c r="CJ110" s="18">
        <f t="shared" si="15"/>
        <v>0</v>
      </c>
      <c r="CK110" s="15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16">
        <v>0</v>
      </c>
      <c r="CW110" s="18">
        <f t="shared" si="16"/>
        <v>0</v>
      </c>
    </row>
    <row r="111" spans="1:101" ht="13.05" customHeight="1" x14ac:dyDescent="0.2">
      <c r="A111" s="46" t="s">
        <v>6</v>
      </c>
      <c r="B111" s="46" t="s">
        <v>133</v>
      </c>
      <c r="C111" s="89">
        <v>400</v>
      </c>
      <c r="D111" s="46" t="s">
        <v>610</v>
      </c>
      <c r="E111" s="46" t="s">
        <v>19</v>
      </c>
      <c r="F111" s="46" t="s">
        <v>133</v>
      </c>
      <c r="G111" s="47" t="s">
        <v>32</v>
      </c>
      <c r="H111" s="70">
        <v>28965</v>
      </c>
      <c r="I111" s="49" t="s">
        <v>141</v>
      </c>
      <c r="J111" s="43">
        <v>0</v>
      </c>
      <c r="K111" s="15">
        <v>0</v>
      </c>
      <c r="L111" s="2">
        <v>0</v>
      </c>
      <c r="M111" s="2">
        <v>0</v>
      </c>
      <c r="V111" s="16"/>
      <c r="W111" s="18">
        <f t="shared" si="10"/>
        <v>0</v>
      </c>
      <c r="X111" s="15">
        <v>0</v>
      </c>
      <c r="Y111" s="2">
        <v>0</v>
      </c>
      <c r="Z111" s="2">
        <v>0</v>
      </c>
      <c r="AI111" s="16"/>
      <c r="AJ111" s="18">
        <f t="shared" si="11"/>
        <v>0</v>
      </c>
      <c r="AK111" s="15">
        <v>0</v>
      </c>
      <c r="AL111" s="2">
        <v>0</v>
      </c>
      <c r="AM111" s="2">
        <v>0</v>
      </c>
      <c r="AV111" s="16"/>
      <c r="AW111" s="18">
        <f t="shared" si="12"/>
        <v>0</v>
      </c>
      <c r="AX111" s="15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16">
        <v>0</v>
      </c>
      <c r="BJ111" s="18">
        <f t="shared" si="13"/>
        <v>0</v>
      </c>
      <c r="BK111" s="15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0</v>
      </c>
      <c r="BV111" s="2">
        <v>0</v>
      </c>
      <c r="BW111" s="18">
        <f t="shared" si="14"/>
        <v>0</v>
      </c>
      <c r="BX111" s="15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0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18">
        <f t="shared" si="15"/>
        <v>0</v>
      </c>
      <c r="CK111" s="15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16">
        <v>0</v>
      </c>
      <c r="CW111" s="18">
        <f t="shared" si="16"/>
        <v>0</v>
      </c>
    </row>
    <row r="112" spans="1:101" ht="13.05" customHeight="1" x14ac:dyDescent="0.2">
      <c r="A112" s="46" t="s">
        <v>6</v>
      </c>
      <c r="B112" s="46" t="s">
        <v>142</v>
      </c>
      <c r="C112" s="89">
        <v>400</v>
      </c>
      <c r="D112" s="46" t="s">
        <v>610</v>
      </c>
      <c r="E112" s="46" t="s">
        <v>19</v>
      </c>
      <c r="F112" s="46" t="s">
        <v>133</v>
      </c>
      <c r="G112" s="47" t="s">
        <v>30</v>
      </c>
      <c r="H112" s="70">
        <v>54</v>
      </c>
      <c r="I112" s="49" t="s">
        <v>142</v>
      </c>
      <c r="J112" s="43">
        <v>0</v>
      </c>
      <c r="K112" s="15">
        <v>0</v>
      </c>
      <c r="L112" s="2">
        <v>4</v>
      </c>
      <c r="M112" s="2">
        <v>0</v>
      </c>
      <c r="V112" s="16"/>
      <c r="W112" s="18">
        <f t="shared" si="10"/>
        <v>4</v>
      </c>
      <c r="X112" s="15">
        <v>0</v>
      </c>
      <c r="Y112" s="2">
        <v>0</v>
      </c>
      <c r="Z112" s="2">
        <v>0</v>
      </c>
      <c r="AI112" s="16"/>
      <c r="AJ112" s="18">
        <f t="shared" si="11"/>
        <v>0</v>
      </c>
      <c r="AK112" s="15">
        <v>0</v>
      </c>
      <c r="AL112" s="2">
        <v>4</v>
      </c>
      <c r="AM112" s="2">
        <v>0</v>
      </c>
      <c r="AV112" s="16"/>
      <c r="AW112" s="18">
        <f t="shared" si="12"/>
        <v>4</v>
      </c>
      <c r="AX112" s="15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16">
        <v>0</v>
      </c>
      <c r="BJ112" s="18">
        <f t="shared" si="13"/>
        <v>0</v>
      </c>
      <c r="BK112" s="15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18">
        <f t="shared" si="14"/>
        <v>0</v>
      </c>
      <c r="BX112" s="15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18">
        <f t="shared" si="15"/>
        <v>0</v>
      </c>
      <c r="CK112" s="15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16">
        <v>0</v>
      </c>
      <c r="CW112" s="18">
        <f t="shared" si="16"/>
        <v>0</v>
      </c>
    </row>
    <row r="113" spans="1:101" ht="13.05" customHeight="1" x14ac:dyDescent="0.2">
      <c r="A113" s="46" t="s">
        <v>6</v>
      </c>
      <c r="B113" s="46" t="s">
        <v>142</v>
      </c>
      <c r="C113" s="89">
        <v>400</v>
      </c>
      <c r="D113" s="46" t="s">
        <v>610</v>
      </c>
      <c r="E113" s="46" t="s">
        <v>19</v>
      </c>
      <c r="F113" s="46" t="s">
        <v>133</v>
      </c>
      <c r="G113" s="47" t="s">
        <v>32</v>
      </c>
      <c r="H113" s="70">
        <v>55</v>
      </c>
      <c r="I113" s="49" t="s">
        <v>143</v>
      </c>
      <c r="J113" s="43">
        <v>0</v>
      </c>
      <c r="K113" s="15">
        <v>0</v>
      </c>
      <c r="L113" s="2">
        <v>0</v>
      </c>
      <c r="M113" s="2">
        <v>0</v>
      </c>
      <c r="V113" s="16"/>
      <c r="W113" s="18">
        <f t="shared" si="10"/>
        <v>0</v>
      </c>
      <c r="X113" s="15">
        <v>0</v>
      </c>
      <c r="Y113" s="2">
        <v>0</v>
      </c>
      <c r="Z113" s="2">
        <v>0</v>
      </c>
      <c r="AI113" s="16"/>
      <c r="AJ113" s="18">
        <f t="shared" si="11"/>
        <v>0</v>
      </c>
      <c r="AK113" s="15">
        <v>0</v>
      </c>
      <c r="AL113" s="2">
        <v>0</v>
      </c>
      <c r="AM113" s="2">
        <v>0</v>
      </c>
      <c r="AV113" s="16"/>
      <c r="AW113" s="18">
        <f t="shared" si="12"/>
        <v>0</v>
      </c>
      <c r="AX113" s="15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16">
        <v>0</v>
      </c>
      <c r="BJ113" s="18">
        <f t="shared" si="13"/>
        <v>0</v>
      </c>
      <c r="BK113" s="15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18">
        <f t="shared" si="14"/>
        <v>0</v>
      </c>
      <c r="BX113" s="15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18">
        <f t="shared" si="15"/>
        <v>0</v>
      </c>
      <c r="CK113" s="15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16">
        <v>0</v>
      </c>
      <c r="CW113" s="18">
        <f t="shared" si="16"/>
        <v>0</v>
      </c>
    </row>
    <row r="114" spans="1:101" ht="13.05" customHeight="1" x14ac:dyDescent="0.2">
      <c r="A114" s="46" t="s">
        <v>6</v>
      </c>
      <c r="B114" s="46" t="s">
        <v>142</v>
      </c>
      <c r="C114" s="89">
        <v>400</v>
      </c>
      <c r="D114" s="46" t="s">
        <v>610</v>
      </c>
      <c r="E114" s="46" t="s">
        <v>19</v>
      </c>
      <c r="F114" s="46" t="s">
        <v>133</v>
      </c>
      <c r="G114" s="47" t="s">
        <v>32</v>
      </c>
      <c r="H114" s="70">
        <v>56</v>
      </c>
      <c r="I114" s="49" t="s">
        <v>144</v>
      </c>
      <c r="J114" s="43">
        <v>0</v>
      </c>
      <c r="K114" s="15">
        <v>0</v>
      </c>
      <c r="L114" s="2">
        <v>0</v>
      </c>
      <c r="M114" s="2">
        <v>0</v>
      </c>
      <c r="V114" s="16"/>
      <c r="W114" s="18">
        <f t="shared" si="10"/>
        <v>0</v>
      </c>
      <c r="X114" s="15">
        <v>0</v>
      </c>
      <c r="Y114" s="2">
        <v>0</v>
      </c>
      <c r="Z114" s="2">
        <v>0</v>
      </c>
      <c r="AI114" s="16"/>
      <c r="AJ114" s="18">
        <f t="shared" si="11"/>
        <v>0</v>
      </c>
      <c r="AK114" s="15">
        <v>0</v>
      </c>
      <c r="AL114" s="2">
        <v>0</v>
      </c>
      <c r="AM114" s="2">
        <v>0</v>
      </c>
      <c r="AV114" s="16"/>
      <c r="AW114" s="18">
        <f t="shared" si="12"/>
        <v>0</v>
      </c>
      <c r="AX114" s="15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16">
        <v>0</v>
      </c>
      <c r="BJ114" s="18">
        <f t="shared" si="13"/>
        <v>0</v>
      </c>
      <c r="BK114" s="15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18">
        <f t="shared" si="14"/>
        <v>0</v>
      </c>
      <c r="BX114" s="15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18">
        <f t="shared" si="15"/>
        <v>0</v>
      </c>
      <c r="CK114" s="15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16">
        <v>0</v>
      </c>
      <c r="CW114" s="18">
        <f t="shared" si="16"/>
        <v>0</v>
      </c>
    </row>
    <row r="115" spans="1:101" ht="13.05" customHeight="1" x14ac:dyDescent="0.2">
      <c r="A115" s="46" t="s">
        <v>6</v>
      </c>
      <c r="B115" s="46" t="s">
        <v>142</v>
      </c>
      <c r="C115" s="89">
        <v>400</v>
      </c>
      <c r="D115" s="46" t="s">
        <v>610</v>
      </c>
      <c r="E115" s="46" t="s">
        <v>19</v>
      </c>
      <c r="F115" s="46" t="s">
        <v>133</v>
      </c>
      <c r="G115" s="47" t="s">
        <v>32</v>
      </c>
      <c r="H115" s="70">
        <v>57</v>
      </c>
      <c r="I115" s="49" t="s">
        <v>145</v>
      </c>
      <c r="J115" s="43">
        <v>0</v>
      </c>
      <c r="K115" s="15">
        <v>0</v>
      </c>
      <c r="L115" s="2">
        <v>0</v>
      </c>
      <c r="M115" s="2">
        <v>0</v>
      </c>
      <c r="V115" s="16"/>
      <c r="W115" s="18">
        <f t="shared" si="10"/>
        <v>0</v>
      </c>
      <c r="X115" s="15">
        <v>0</v>
      </c>
      <c r="Y115" s="2">
        <v>0</v>
      </c>
      <c r="Z115" s="2">
        <v>0</v>
      </c>
      <c r="AI115" s="16"/>
      <c r="AJ115" s="18">
        <f t="shared" si="11"/>
        <v>0</v>
      </c>
      <c r="AK115" s="15">
        <v>0</v>
      </c>
      <c r="AL115" s="2">
        <v>0</v>
      </c>
      <c r="AM115" s="2">
        <v>0</v>
      </c>
      <c r="AV115" s="16"/>
      <c r="AW115" s="18">
        <f t="shared" si="12"/>
        <v>0</v>
      </c>
      <c r="AX115" s="15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16">
        <v>0</v>
      </c>
      <c r="BJ115" s="18">
        <f t="shared" si="13"/>
        <v>0</v>
      </c>
      <c r="BK115" s="15">
        <v>0</v>
      </c>
      <c r="BL115" s="2">
        <v>0</v>
      </c>
      <c r="BM115" s="2">
        <v>0</v>
      </c>
      <c r="BN115" s="2">
        <v>0</v>
      </c>
      <c r="BO115" s="2">
        <v>0</v>
      </c>
      <c r="BP115" s="2">
        <v>0</v>
      </c>
      <c r="BQ115" s="2">
        <v>0</v>
      </c>
      <c r="BR115" s="2">
        <v>0</v>
      </c>
      <c r="BS115" s="2">
        <v>0</v>
      </c>
      <c r="BT115" s="2">
        <v>0</v>
      </c>
      <c r="BU115" s="2">
        <v>0</v>
      </c>
      <c r="BV115" s="2">
        <v>0</v>
      </c>
      <c r="BW115" s="18">
        <f t="shared" si="14"/>
        <v>0</v>
      </c>
      <c r="BX115" s="15">
        <v>0</v>
      </c>
      <c r="BY115" s="2">
        <v>0</v>
      </c>
      <c r="BZ115" s="2">
        <v>0</v>
      </c>
      <c r="CA115" s="2">
        <v>0</v>
      </c>
      <c r="CB115" s="2">
        <v>0</v>
      </c>
      <c r="CC115" s="2">
        <v>0</v>
      </c>
      <c r="CD115" s="2">
        <v>0</v>
      </c>
      <c r="CE115" s="2">
        <v>0</v>
      </c>
      <c r="CF115" s="2">
        <v>0</v>
      </c>
      <c r="CG115" s="2">
        <v>0</v>
      </c>
      <c r="CH115" s="2">
        <v>0</v>
      </c>
      <c r="CI115" s="2">
        <v>0</v>
      </c>
      <c r="CJ115" s="18">
        <f t="shared" si="15"/>
        <v>0</v>
      </c>
      <c r="CK115" s="15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0</v>
      </c>
      <c r="CU115" s="2">
        <v>0</v>
      </c>
      <c r="CV115" s="16">
        <v>0</v>
      </c>
      <c r="CW115" s="18">
        <f t="shared" si="16"/>
        <v>0</v>
      </c>
    </row>
    <row r="116" spans="1:101" ht="13.05" customHeight="1" x14ac:dyDescent="0.2">
      <c r="A116" s="46" t="s">
        <v>6</v>
      </c>
      <c r="B116" s="46" t="s">
        <v>142</v>
      </c>
      <c r="C116" s="89">
        <v>400</v>
      </c>
      <c r="D116" s="46" t="s">
        <v>610</v>
      </c>
      <c r="E116" s="46" t="s">
        <v>19</v>
      </c>
      <c r="F116" s="46" t="s">
        <v>133</v>
      </c>
      <c r="G116" s="47" t="s">
        <v>32</v>
      </c>
      <c r="H116" s="70">
        <v>58</v>
      </c>
      <c r="I116" s="49" t="s">
        <v>146</v>
      </c>
      <c r="J116" s="43">
        <v>0</v>
      </c>
      <c r="K116" s="15">
        <v>0</v>
      </c>
      <c r="L116" s="2">
        <v>0</v>
      </c>
      <c r="M116" s="2">
        <v>0</v>
      </c>
      <c r="V116" s="16"/>
      <c r="W116" s="18">
        <f t="shared" si="10"/>
        <v>0</v>
      </c>
      <c r="X116" s="15">
        <v>0</v>
      </c>
      <c r="Y116" s="2">
        <v>0</v>
      </c>
      <c r="Z116" s="2">
        <v>0</v>
      </c>
      <c r="AI116" s="16"/>
      <c r="AJ116" s="18">
        <f t="shared" si="11"/>
        <v>0</v>
      </c>
      <c r="AK116" s="15">
        <v>0</v>
      </c>
      <c r="AL116" s="2">
        <v>0</v>
      </c>
      <c r="AM116" s="2">
        <v>0</v>
      </c>
      <c r="AV116" s="16"/>
      <c r="AW116" s="18">
        <f t="shared" si="12"/>
        <v>0</v>
      </c>
      <c r="AX116" s="15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16">
        <v>0</v>
      </c>
      <c r="BJ116" s="18">
        <f t="shared" si="13"/>
        <v>0</v>
      </c>
      <c r="BK116" s="15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18">
        <f t="shared" si="14"/>
        <v>0</v>
      </c>
      <c r="BX116" s="15">
        <v>0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0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18">
        <f t="shared" si="15"/>
        <v>0</v>
      </c>
      <c r="CK116" s="15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16">
        <v>0</v>
      </c>
      <c r="CW116" s="18">
        <f t="shared" si="16"/>
        <v>0</v>
      </c>
    </row>
    <row r="117" spans="1:101" ht="13.05" customHeight="1" x14ac:dyDescent="0.2">
      <c r="A117" s="46" t="s">
        <v>6</v>
      </c>
      <c r="B117" s="46" t="s">
        <v>142</v>
      </c>
      <c r="C117" s="89">
        <v>400</v>
      </c>
      <c r="D117" s="46" t="s">
        <v>610</v>
      </c>
      <c r="E117" s="46" t="s">
        <v>19</v>
      </c>
      <c r="F117" s="46" t="s">
        <v>133</v>
      </c>
      <c r="G117" s="47" t="s">
        <v>32</v>
      </c>
      <c r="H117" s="70">
        <v>59</v>
      </c>
      <c r="I117" s="49" t="s">
        <v>147</v>
      </c>
      <c r="J117" s="43">
        <v>0</v>
      </c>
      <c r="K117" s="15">
        <v>0</v>
      </c>
      <c r="L117" s="2">
        <v>0</v>
      </c>
      <c r="M117" s="2">
        <v>0</v>
      </c>
      <c r="V117" s="16"/>
      <c r="W117" s="18">
        <f t="shared" si="10"/>
        <v>0</v>
      </c>
      <c r="X117" s="15">
        <v>0</v>
      </c>
      <c r="Y117" s="2">
        <v>0</v>
      </c>
      <c r="Z117" s="2">
        <v>0</v>
      </c>
      <c r="AI117" s="16"/>
      <c r="AJ117" s="18">
        <f t="shared" si="11"/>
        <v>0</v>
      </c>
      <c r="AK117" s="15">
        <v>0</v>
      </c>
      <c r="AL117" s="2">
        <v>0</v>
      </c>
      <c r="AM117" s="2">
        <v>0</v>
      </c>
      <c r="AV117" s="16"/>
      <c r="AW117" s="18">
        <f t="shared" si="12"/>
        <v>0</v>
      </c>
      <c r="AX117" s="15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16">
        <v>0</v>
      </c>
      <c r="BJ117" s="18">
        <f t="shared" si="13"/>
        <v>0</v>
      </c>
      <c r="BK117" s="15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18">
        <f t="shared" si="14"/>
        <v>0</v>
      </c>
      <c r="BX117" s="15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0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18">
        <f t="shared" si="15"/>
        <v>0</v>
      </c>
      <c r="CK117" s="15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0</v>
      </c>
      <c r="CV117" s="16">
        <v>0</v>
      </c>
      <c r="CW117" s="18">
        <f t="shared" si="16"/>
        <v>0</v>
      </c>
    </row>
    <row r="118" spans="1:101" ht="13.05" customHeight="1" x14ac:dyDescent="0.2">
      <c r="A118" s="46" t="s">
        <v>6</v>
      </c>
      <c r="B118" s="46" t="s">
        <v>142</v>
      </c>
      <c r="C118" s="89">
        <v>400</v>
      </c>
      <c r="D118" s="46" t="s">
        <v>610</v>
      </c>
      <c r="E118" s="46" t="s">
        <v>19</v>
      </c>
      <c r="F118" s="46" t="s">
        <v>133</v>
      </c>
      <c r="G118" s="47" t="s">
        <v>32</v>
      </c>
      <c r="H118" s="70">
        <v>6946</v>
      </c>
      <c r="I118" s="49" t="s">
        <v>148</v>
      </c>
      <c r="J118" s="43">
        <v>0</v>
      </c>
      <c r="K118" s="15">
        <v>0</v>
      </c>
      <c r="L118" s="2">
        <v>0</v>
      </c>
      <c r="M118" s="2">
        <v>0</v>
      </c>
      <c r="V118" s="16"/>
      <c r="W118" s="18">
        <f t="shared" si="10"/>
        <v>0</v>
      </c>
      <c r="X118" s="15">
        <v>0</v>
      </c>
      <c r="Y118" s="2">
        <v>0</v>
      </c>
      <c r="Z118" s="2">
        <v>0</v>
      </c>
      <c r="AI118" s="16"/>
      <c r="AJ118" s="18">
        <f t="shared" si="11"/>
        <v>0</v>
      </c>
      <c r="AK118" s="15">
        <v>0</v>
      </c>
      <c r="AL118" s="2">
        <v>0</v>
      </c>
      <c r="AM118" s="2">
        <v>0</v>
      </c>
      <c r="AV118" s="16"/>
      <c r="AW118" s="18">
        <f t="shared" si="12"/>
        <v>0</v>
      </c>
      <c r="AX118" s="15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16">
        <v>0</v>
      </c>
      <c r="BJ118" s="18">
        <f t="shared" si="13"/>
        <v>0</v>
      </c>
      <c r="BK118" s="15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18">
        <f t="shared" si="14"/>
        <v>0</v>
      </c>
      <c r="BX118" s="15">
        <v>0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18">
        <f t="shared" si="15"/>
        <v>0</v>
      </c>
      <c r="CK118" s="15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16">
        <v>0</v>
      </c>
      <c r="CW118" s="18">
        <f t="shared" si="16"/>
        <v>0</v>
      </c>
    </row>
    <row r="119" spans="1:101" ht="13.05" customHeight="1" x14ac:dyDescent="0.2">
      <c r="A119" s="46" t="s">
        <v>6</v>
      </c>
      <c r="B119" s="46" t="s">
        <v>149</v>
      </c>
      <c r="C119" s="89">
        <v>400</v>
      </c>
      <c r="D119" s="46" t="s">
        <v>610</v>
      </c>
      <c r="E119" s="46" t="s">
        <v>19</v>
      </c>
      <c r="F119" s="46" t="s">
        <v>133</v>
      </c>
      <c r="G119" s="47" t="s">
        <v>30</v>
      </c>
      <c r="H119" s="70">
        <v>63</v>
      </c>
      <c r="I119" s="49" t="s">
        <v>150</v>
      </c>
      <c r="J119" s="43">
        <v>0</v>
      </c>
      <c r="K119" s="15">
        <v>0</v>
      </c>
      <c r="L119" s="2">
        <v>0</v>
      </c>
      <c r="M119" s="2">
        <v>0</v>
      </c>
      <c r="V119" s="16"/>
      <c r="W119" s="18">
        <f t="shared" si="10"/>
        <v>0</v>
      </c>
      <c r="X119" s="15">
        <v>0</v>
      </c>
      <c r="Y119" s="2">
        <v>0</v>
      </c>
      <c r="Z119" s="2">
        <v>0</v>
      </c>
      <c r="AI119" s="16"/>
      <c r="AJ119" s="18">
        <f t="shared" si="11"/>
        <v>0</v>
      </c>
      <c r="AK119" s="15">
        <v>0</v>
      </c>
      <c r="AL119" s="2">
        <v>0</v>
      </c>
      <c r="AM119" s="2">
        <v>0</v>
      </c>
      <c r="AV119" s="16"/>
      <c r="AW119" s="18">
        <f t="shared" si="12"/>
        <v>0</v>
      </c>
      <c r="AX119" s="15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16">
        <v>0</v>
      </c>
      <c r="BJ119" s="18">
        <f t="shared" si="13"/>
        <v>0</v>
      </c>
      <c r="BK119" s="15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18">
        <f t="shared" si="14"/>
        <v>0</v>
      </c>
      <c r="BX119" s="15">
        <v>0</v>
      </c>
      <c r="BY119" s="2">
        <v>0</v>
      </c>
      <c r="BZ119" s="2">
        <v>0</v>
      </c>
      <c r="CA119" s="2">
        <v>0</v>
      </c>
      <c r="CB119" s="2">
        <v>0</v>
      </c>
      <c r="CC119" s="2">
        <v>0</v>
      </c>
      <c r="CD119" s="2">
        <v>0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18">
        <f t="shared" si="15"/>
        <v>0</v>
      </c>
      <c r="CK119" s="15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16">
        <v>0</v>
      </c>
      <c r="CW119" s="18">
        <f t="shared" si="16"/>
        <v>0</v>
      </c>
    </row>
    <row r="120" spans="1:101" ht="13.05" customHeight="1" x14ac:dyDescent="0.2">
      <c r="A120" s="46" t="s">
        <v>6</v>
      </c>
      <c r="B120" s="46" t="s">
        <v>149</v>
      </c>
      <c r="C120" s="89">
        <v>400</v>
      </c>
      <c r="D120" s="46" t="s">
        <v>610</v>
      </c>
      <c r="E120" s="46" t="s">
        <v>19</v>
      </c>
      <c r="F120" s="46" t="s">
        <v>133</v>
      </c>
      <c r="G120" s="47" t="s">
        <v>32</v>
      </c>
      <c r="H120" s="70">
        <v>62</v>
      </c>
      <c r="I120" s="49" t="s">
        <v>151</v>
      </c>
      <c r="J120" s="43">
        <v>0</v>
      </c>
      <c r="K120" s="15">
        <v>0</v>
      </c>
      <c r="L120" s="2">
        <v>0</v>
      </c>
      <c r="M120" s="2">
        <v>0</v>
      </c>
      <c r="V120" s="16"/>
      <c r="W120" s="18">
        <f t="shared" si="10"/>
        <v>0</v>
      </c>
      <c r="X120" s="15">
        <v>0</v>
      </c>
      <c r="Y120" s="2">
        <v>0</v>
      </c>
      <c r="Z120" s="2">
        <v>0</v>
      </c>
      <c r="AI120" s="16"/>
      <c r="AJ120" s="18">
        <f t="shared" si="11"/>
        <v>0</v>
      </c>
      <c r="AK120" s="15">
        <v>0</v>
      </c>
      <c r="AL120" s="2">
        <v>0</v>
      </c>
      <c r="AM120" s="2">
        <v>0</v>
      </c>
      <c r="AV120" s="16"/>
      <c r="AW120" s="18">
        <f t="shared" si="12"/>
        <v>0</v>
      </c>
      <c r="AX120" s="15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16">
        <v>0</v>
      </c>
      <c r="BJ120" s="18">
        <f t="shared" si="13"/>
        <v>0</v>
      </c>
      <c r="BK120" s="15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0</v>
      </c>
      <c r="BT120" s="2">
        <v>0</v>
      </c>
      <c r="BU120" s="2">
        <v>0</v>
      </c>
      <c r="BV120" s="2">
        <v>0</v>
      </c>
      <c r="BW120" s="18">
        <f t="shared" si="14"/>
        <v>0</v>
      </c>
      <c r="BX120" s="15">
        <v>0</v>
      </c>
      <c r="BY120" s="2">
        <v>0</v>
      </c>
      <c r="BZ120" s="2">
        <v>0</v>
      </c>
      <c r="CA120" s="2">
        <v>0</v>
      </c>
      <c r="CB120" s="2">
        <v>0</v>
      </c>
      <c r="CC120" s="2">
        <v>0</v>
      </c>
      <c r="CD120" s="2">
        <v>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18">
        <f t="shared" si="15"/>
        <v>0</v>
      </c>
      <c r="CK120" s="15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0</v>
      </c>
      <c r="CV120" s="16">
        <v>0</v>
      </c>
      <c r="CW120" s="18">
        <f t="shared" si="16"/>
        <v>0</v>
      </c>
    </row>
    <row r="121" spans="1:101" ht="13.05" customHeight="1" x14ac:dyDescent="0.2">
      <c r="A121" s="46" t="s">
        <v>6</v>
      </c>
      <c r="B121" s="46" t="s">
        <v>149</v>
      </c>
      <c r="C121" s="89">
        <v>400</v>
      </c>
      <c r="D121" s="46" t="s">
        <v>610</v>
      </c>
      <c r="E121" s="46" t="s">
        <v>19</v>
      </c>
      <c r="F121" s="46" t="s">
        <v>133</v>
      </c>
      <c r="G121" s="47" t="s">
        <v>30</v>
      </c>
      <c r="H121" s="70">
        <v>60</v>
      </c>
      <c r="I121" s="49" t="s">
        <v>152</v>
      </c>
      <c r="J121" s="43">
        <v>0</v>
      </c>
      <c r="K121" s="15">
        <v>0</v>
      </c>
      <c r="L121" s="2">
        <v>0</v>
      </c>
      <c r="M121" s="2">
        <v>0</v>
      </c>
      <c r="V121" s="16"/>
      <c r="W121" s="18">
        <f t="shared" si="10"/>
        <v>0</v>
      </c>
      <c r="X121" s="15">
        <v>0</v>
      </c>
      <c r="Y121" s="2">
        <v>0</v>
      </c>
      <c r="Z121" s="2">
        <v>0</v>
      </c>
      <c r="AI121" s="16"/>
      <c r="AJ121" s="18">
        <f t="shared" si="11"/>
        <v>0</v>
      </c>
      <c r="AK121" s="15">
        <v>0</v>
      </c>
      <c r="AL121" s="2">
        <v>0</v>
      </c>
      <c r="AM121" s="2">
        <v>0</v>
      </c>
      <c r="AV121" s="16"/>
      <c r="AW121" s="18">
        <f t="shared" si="12"/>
        <v>0</v>
      </c>
      <c r="AX121" s="15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16">
        <v>0</v>
      </c>
      <c r="BJ121" s="18">
        <f t="shared" si="13"/>
        <v>0</v>
      </c>
      <c r="BK121" s="15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18">
        <f t="shared" si="14"/>
        <v>0</v>
      </c>
      <c r="BX121" s="15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18">
        <f t="shared" si="15"/>
        <v>0</v>
      </c>
      <c r="CK121" s="15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16">
        <v>0</v>
      </c>
      <c r="CW121" s="18">
        <f t="shared" si="16"/>
        <v>0</v>
      </c>
    </row>
    <row r="122" spans="1:101" ht="13.05" customHeight="1" x14ac:dyDescent="0.2">
      <c r="A122" s="46" t="s">
        <v>6</v>
      </c>
      <c r="B122" s="46" t="s">
        <v>149</v>
      </c>
      <c r="C122" s="89">
        <v>400</v>
      </c>
      <c r="D122" s="46" t="s">
        <v>610</v>
      </c>
      <c r="E122" s="46" t="s">
        <v>19</v>
      </c>
      <c r="F122" s="46" t="s">
        <v>133</v>
      </c>
      <c r="G122" s="47" t="s">
        <v>32</v>
      </c>
      <c r="H122" s="70">
        <v>61</v>
      </c>
      <c r="I122" s="49" t="s">
        <v>153</v>
      </c>
      <c r="J122" s="43">
        <v>0</v>
      </c>
      <c r="K122" s="15">
        <v>0</v>
      </c>
      <c r="L122" s="2">
        <v>0</v>
      </c>
      <c r="M122" s="2">
        <v>0</v>
      </c>
      <c r="V122" s="16"/>
      <c r="W122" s="18">
        <f t="shared" si="10"/>
        <v>0</v>
      </c>
      <c r="X122" s="15">
        <v>0</v>
      </c>
      <c r="Y122" s="2">
        <v>0</v>
      </c>
      <c r="Z122" s="2">
        <v>0</v>
      </c>
      <c r="AI122" s="16"/>
      <c r="AJ122" s="18">
        <f t="shared" si="11"/>
        <v>0</v>
      </c>
      <c r="AK122" s="15">
        <v>0</v>
      </c>
      <c r="AL122" s="2">
        <v>0</v>
      </c>
      <c r="AM122" s="2">
        <v>0</v>
      </c>
      <c r="AV122" s="16"/>
      <c r="AW122" s="18">
        <f t="shared" si="12"/>
        <v>0</v>
      </c>
      <c r="AX122" s="15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16">
        <v>0</v>
      </c>
      <c r="BJ122" s="18">
        <f t="shared" si="13"/>
        <v>0</v>
      </c>
      <c r="BK122" s="15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18">
        <f t="shared" si="14"/>
        <v>0</v>
      </c>
      <c r="BX122" s="15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18">
        <f t="shared" si="15"/>
        <v>0</v>
      </c>
      <c r="CK122" s="15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16">
        <v>0</v>
      </c>
      <c r="CW122" s="18">
        <f t="shared" si="16"/>
        <v>0</v>
      </c>
    </row>
    <row r="123" spans="1:101" ht="13.05" customHeight="1" x14ac:dyDescent="0.2">
      <c r="A123" s="46" t="s">
        <v>6</v>
      </c>
      <c r="B123" s="46" t="s">
        <v>154</v>
      </c>
      <c r="C123" s="89">
        <v>400</v>
      </c>
      <c r="D123" s="46" t="s">
        <v>610</v>
      </c>
      <c r="E123" s="46" t="s">
        <v>19</v>
      </c>
      <c r="F123" s="46" t="s">
        <v>155</v>
      </c>
      <c r="G123" s="47" t="s">
        <v>30</v>
      </c>
      <c r="H123" s="70">
        <v>37</v>
      </c>
      <c r="I123" s="49" t="s">
        <v>155</v>
      </c>
      <c r="J123" s="43">
        <v>0</v>
      </c>
      <c r="K123" s="15">
        <v>0</v>
      </c>
      <c r="L123" s="2">
        <v>0</v>
      </c>
      <c r="M123" s="2">
        <v>0</v>
      </c>
      <c r="V123" s="16"/>
      <c r="W123" s="18">
        <f t="shared" si="10"/>
        <v>0</v>
      </c>
      <c r="X123" s="15">
        <v>0</v>
      </c>
      <c r="Y123" s="2">
        <v>0</v>
      </c>
      <c r="Z123" s="2">
        <v>0</v>
      </c>
      <c r="AI123" s="16"/>
      <c r="AJ123" s="18">
        <f t="shared" si="11"/>
        <v>0</v>
      </c>
      <c r="AK123" s="15">
        <v>0</v>
      </c>
      <c r="AL123" s="2">
        <v>0</v>
      </c>
      <c r="AM123" s="2">
        <v>0</v>
      </c>
      <c r="AV123" s="16"/>
      <c r="AW123" s="18">
        <f t="shared" si="12"/>
        <v>0</v>
      </c>
      <c r="AX123" s="15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16">
        <v>0</v>
      </c>
      <c r="BJ123" s="18">
        <f t="shared" si="13"/>
        <v>0</v>
      </c>
      <c r="BK123" s="15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18">
        <f t="shared" si="14"/>
        <v>0</v>
      </c>
      <c r="BX123" s="15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18">
        <f t="shared" si="15"/>
        <v>0</v>
      </c>
      <c r="CK123" s="15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16">
        <v>0</v>
      </c>
      <c r="CW123" s="18">
        <f t="shared" si="16"/>
        <v>0</v>
      </c>
    </row>
    <row r="124" spans="1:101" ht="13.05" customHeight="1" x14ac:dyDescent="0.2">
      <c r="A124" s="46" t="s">
        <v>6</v>
      </c>
      <c r="B124" s="46" t="s">
        <v>154</v>
      </c>
      <c r="C124" s="89">
        <v>400</v>
      </c>
      <c r="D124" s="46" t="s">
        <v>610</v>
      </c>
      <c r="E124" s="46" t="s">
        <v>19</v>
      </c>
      <c r="F124" s="46" t="s">
        <v>155</v>
      </c>
      <c r="G124" s="47" t="s">
        <v>32</v>
      </c>
      <c r="H124" s="70">
        <v>47</v>
      </c>
      <c r="I124" s="49" t="s">
        <v>156</v>
      </c>
      <c r="J124" s="43">
        <v>0</v>
      </c>
      <c r="K124" s="15">
        <v>0</v>
      </c>
      <c r="L124" s="2">
        <v>0</v>
      </c>
      <c r="M124" s="2">
        <v>0</v>
      </c>
      <c r="V124" s="16"/>
      <c r="W124" s="18">
        <f t="shared" si="10"/>
        <v>0</v>
      </c>
      <c r="X124" s="15">
        <v>0</v>
      </c>
      <c r="Y124" s="2">
        <v>0</v>
      </c>
      <c r="Z124" s="2">
        <v>0</v>
      </c>
      <c r="AI124" s="16"/>
      <c r="AJ124" s="18">
        <f t="shared" si="11"/>
        <v>0</v>
      </c>
      <c r="AK124" s="15">
        <v>0</v>
      </c>
      <c r="AL124" s="2">
        <v>0</v>
      </c>
      <c r="AM124" s="2">
        <v>0</v>
      </c>
      <c r="AV124" s="16"/>
      <c r="AW124" s="18">
        <f t="shared" si="12"/>
        <v>0</v>
      </c>
      <c r="AX124" s="15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16">
        <v>0</v>
      </c>
      <c r="BJ124" s="18">
        <f t="shared" si="13"/>
        <v>0</v>
      </c>
      <c r="BK124" s="15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0</v>
      </c>
      <c r="BS124" s="2">
        <v>0</v>
      </c>
      <c r="BT124" s="2">
        <v>0</v>
      </c>
      <c r="BU124" s="2">
        <v>0</v>
      </c>
      <c r="BV124" s="2">
        <v>0</v>
      </c>
      <c r="BW124" s="18">
        <f t="shared" si="14"/>
        <v>0</v>
      </c>
      <c r="BX124" s="15">
        <v>0</v>
      </c>
      <c r="BY124" s="2">
        <v>0</v>
      </c>
      <c r="BZ124" s="2">
        <v>0</v>
      </c>
      <c r="CA124" s="2">
        <v>0</v>
      </c>
      <c r="CB124" s="2">
        <v>0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18">
        <f t="shared" si="15"/>
        <v>0</v>
      </c>
      <c r="CK124" s="15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0</v>
      </c>
      <c r="CT124" s="2">
        <v>0</v>
      </c>
      <c r="CU124" s="2">
        <v>0</v>
      </c>
      <c r="CV124" s="16">
        <v>0</v>
      </c>
      <c r="CW124" s="18">
        <f t="shared" si="16"/>
        <v>0</v>
      </c>
    </row>
    <row r="125" spans="1:101" ht="13.05" customHeight="1" x14ac:dyDescent="0.2">
      <c r="A125" s="46" t="s">
        <v>6</v>
      </c>
      <c r="B125" s="46" t="s">
        <v>154</v>
      </c>
      <c r="C125" s="89">
        <v>400</v>
      </c>
      <c r="D125" s="46" t="s">
        <v>610</v>
      </c>
      <c r="E125" s="46" t="s">
        <v>19</v>
      </c>
      <c r="F125" s="46" t="s">
        <v>155</v>
      </c>
      <c r="G125" s="47" t="s">
        <v>32</v>
      </c>
      <c r="H125" s="70">
        <v>45</v>
      </c>
      <c r="I125" s="49" t="s">
        <v>157</v>
      </c>
      <c r="J125" s="43">
        <v>0</v>
      </c>
      <c r="K125" s="15">
        <v>0</v>
      </c>
      <c r="L125" s="2">
        <v>0</v>
      </c>
      <c r="M125" s="2">
        <v>0</v>
      </c>
      <c r="V125" s="16"/>
      <c r="W125" s="18">
        <f t="shared" si="10"/>
        <v>0</v>
      </c>
      <c r="X125" s="15">
        <v>0</v>
      </c>
      <c r="Y125" s="2">
        <v>0</v>
      </c>
      <c r="Z125" s="2">
        <v>0</v>
      </c>
      <c r="AI125" s="16"/>
      <c r="AJ125" s="18">
        <f t="shared" si="11"/>
        <v>0</v>
      </c>
      <c r="AK125" s="15">
        <v>0</v>
      </c>
      <c r="AL125" s="2">
        <v>0</v>
      </c>
      <c r="AM125" s="2">
        <v>0</v>
      </c>
      <c r="AV125" s="16"/>
      <c r="AW125" s="18">
        <f t="shared" si="12"/>
        <v>0</v>
      </c>
      <c r="AX125" s="15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16">
        <v>0</v>
      </c>
      <c r="BJ125" s="18">
        <f t="shared" si="13"/>
        <v>0</v>
      </c>
      <c r="BK125" s="15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18">
        <f t="shared" si="14"/>
        <v>0</v>
      </c>
      <c r="BX125" s="15">
        <v>0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18">
        <f t="shared" si="15"/>
        <v>0</v>
      </c>
      <c r="CK125" s="15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16">
        <v>0</v>
      </c>
      <c r="CW125" s="18">
        <f t="shared" si="16"/>
        <v>0</v>
      </c>
    </row>
    <row r="126" spans="1:101" ht="13.05" customHeight="1" x14ac:dyDescent="0.2">
      <c r="A126" s="46" t="s">
        <v>6</v>
      </c>
      <c r="B126" s="46" t="s">
        <v>154</v>
      </c>
      <c r="C126" s="89">
        <v>400</v>
      </c>
      <c r="D126" s="46" t="s">
        <v>610</v>
      </c>
      <c r="E126" s="46" t="s">
        <v>19</v>
      </c>
      <c r="F126" s="46" t="s">
        <v>155</v>
      </c>
      <c r="G126" s="47" t="s">
        <v>32</v>
      </c>
      <c r="H126" s="70">
        <v>38</v>
      </c>
      <c r="I126" s="49" t="s">
        <v>158</v>
      </c>
      <c r="J126" s="43">
        <v>0</v>
      </c>
      <c r="K126" s="15">
        <v>0</v>
      </c>
      <c r="L126" s="2">
        <v>0</v>
      </c>
      <c r="M126" s="2">
        <v>0</v>
      </c>
      <c r="V126" s="16"/>
      <c r="W126" s="18">
        <f t="shared" si="10"/>
        <v>0</v>
      </c>
      <c r="X126" s="15">
        <v>0</v>
      </c>
      <c r="Y126" s="2">
        <v>0</v>
      </c>
      <c r="Z126" s="2">
        <v>0</v>
      </c>
      <c r="AI126" s="16"/>
      <c r="AJ126" s="18">
        <f t="shared" si="11"/>
        <v>0</v>
      </c>
      <c r="AK126" s="15">
        <v>0</v>
      </c>
      <c r="AL126" s="2">
        <v>0</v>
      </c>
      <c r="AM126" s="2">
        <v>0</v>
      </c>
      <c r="AV126" s="16"/>
      <c r="AW126" s="18">
        <f t="shared" si="12"/>
        <v>0</v>
      </c>
      <c r="AX126" s="15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16">
        <v>0</v>
      </c>
      <c r="BJ126" s="18">
        <f t="shared" si="13"/>
        <v>0</v>
      </c>
      <c r="BK126" s="15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0</v>
      </c>
      <c r="BV126" s="2">
        <v>0</v>
      </c>
      <c r="BW126" s="18">
        <f t="shared" si="14"/>
        <v>0</v>
      </c>
      <c r="BX126" s="15">
        <v>0</v>
      </c>
      <c r="BY126" s="2">
        <v>0</v>
      </c>
      <c r="BZ126" s="2">
        <v>0</v>
      </c>
      <c r="CA126" s="2">
        <v>0</v>
      </c>
      <c r="CB126" s="2">
        <v>0</v>
      </c>
      <c r="CC126" s="2">
        <v>0</v>
      </c>
      <c r="CD126" s="2">
        <v>0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18">
        <f t="shared" si="15"/>
        <v>0</v>
      </c>
      <c r="CK126" s="15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16">
        <v>0</v>
      </c>
      <c r="CW126" s="18">
        <f t="shared" si="16"/>
        <v>0</v>
      </c>
    </row>
    <row r="127" spans="1:101" ht="13.05" customHeight="1" x14ac:dyDescent="0.2">
      <c r="A127" s="46" t="s">
        <v>6</v>
      </c>
      <c r="B127" s="46" t="s">
        <v>154</v>
      </c>
      <c r="C127" s="89">
        <v>400</v>
      </c>
      <c r="D127" s="46" t="s">
        <v>610</v>
      </c>
      <c r="E127" s="46" t="s">
        <v>19</v>
      </c>
      <c r="F127" s="46" t="s">
        <v>155</v>
      </c>
      <c r="G127" s="47" t="s">
        <v>32</v>
      </c>
      <c r="H127" s="70">
        <v>39</v>
      </c>
      <c r="I127" s="49" t="s">
        <v>159</v>
      </c>
      <c r="J127" s="43">
        <v>0</v>
      </c>
      <c r="K127" s="15">
        <v>0</v>
      </c>
      <c r="L127" s="2">
        <v>0</v>
      </c>
      <c r="M127" s="2">
        <v>0</v>
      </c>
      <c r="V127" s="16"/>
      <c r="W127" s="18">
        <f t="shared" si="10"/>
        <v>0</v>
      </c>
      <c r="X127" s="15">
        <v>0</v>
      </c>
      <c r="Y127" s="2">
        <v>0</v>
      </c>
      <c r="Z127" s="2">
        <v>0</v>
      </c>
      <c r="AI127" s="16"/>
      <c r="AJ127" s="18">
        <f t="shared" si="11"/>
        <v>0</v>
      </c>
      <c r="AK127" s="15">
        <v>0</v>
      </c>
      <c r="AL127" s="2">
        <v>0</v>
      </c>
      <c r="AM127" s="2">
        <v>0</v>
      </c>
      <c r="AV127" s="16"/>
      <c r="AW127" s="18">
        <f t="shared" si="12"/>
        <v>0</v>
      </c>
      <c r="AX127" s="15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16">
        <v>0</v>
      </c>
      <c r="BJ127" s="18">
        <f t="shared" si="13"/>
        <v>0</v>
      </c>
      <c r="BK127" s="15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18">
        <f t="shared" si="14"/>
        <v>0</v>
      </c>
      <c r="BX127" s="15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0</v>
      </c>
      <c r="CI127" s="2">
        <v>0</v>
      </c>
      <c r="CJ127" s="18">
        <f t="shared" si="15"/>
        <v>0</v>
      </c>
      <c r="CK127" s="15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16">
        <v>0</v>
      </c>
      <c r="CW127" s="18">
        <f t="shared" si="16"/>
        <v>0</v>
      </c>
    </row>
    <row r="128" spans="1:101" ht="13.05" customHeight="1" x14ac:dyDescent="0.2">
      <c r="A128" s="46" t="s">
        <v>6</v>
      </c>
      <c r="B128" s="46" t="s">
        <v>154</v>
      </c>
      <c r="C128" s="89">
        <v>400</v>
      </c>
      <c r="D128" s="46" t="s">
        <v>610</v>
      </c>
      <c r="E128" s="46" t="s">
        <v>19</v>
      </c>
      <c r="F128" s="46" t="s">
        <v>155</v>
      </c>
      <c r="G128" s="47" t="s">
        <v>58</v>
      </c>
      <c r="H128" s="70">
        <v>40</v>
      </c>
      <c r="I128" s="49" t="s">
        <v>160</v>
      </c>
      <c r="J128" s="43">
        <v>0</v>
      </c>
      <c r="K128" s="15">
        <v>0</v>
      </c>
      <c r="L128" s="2">
        <v>0</v>
      </c>
      <c r="M128" s="2">
        <v>0</v>
      </c>
      <c r="V128" s="16"/>
      <c r="W128" s="18">
        <f t="shared" si="10"/>
        <v>0</v>
      </c>
      <c r="X128" s="15">
        <v>0</v>
      </c>
      <c r="Y128" s="2">
        <v>0</v>
      </c>
      <c r="Z128" s="2">
        <v>0</v>
      </c>
      <c r="AI128" s="16"/>
      <c r="AJ128" s="18">
        <f t="shared" si="11"/>
        <v>0</v>
      </c>
      <c r="AK128" s="15">
        <v>0</v>
      </c>
      <c r="AL128" s="2">
        <v>0</v>
      </c>
      <c r="AM128" s="2">
        <v>0</v>
      </c>
      <c r="AV128" s="16"/>
      <c r="AW128" s="18">
        <f t="shared" si="12"/>
        <v>0</v>
      </c>
      <c r="AX128" s="15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16">
        <v>0</v>
      </c>
      <c r="BJ128" s="18">
        <f t="shared" si="13"/>
        <v>0</v>
      </c>
      <c r="BK128" s="15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0</v>
      </c>
      <c r="BU128" s="2">
        <v>0</v>
      </c>
      <c r="BV128" s="2">
        <v>0</v>
      </c>
      <c r="BW128" s="18">
        <f t="shared" si="14"/>
        <v>0</v>
      </c>
      <c r="BX128" s="15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18">
        <f t="shared" si="15"/>
        <v>0</v>
      </c>
      <c r="CK128" s="15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16">
        <v>0</v>
      </c>
      <c r="CW128" s="18">
        <f t="shared" si="16"/>
        <v>0</v>
      </c>
    </row>
    <row r="129" spans="1:101" ht="13.05" customHeight="1" x14ac:dyDescent="0.2">
      <c r="A129" s="46" t="s">
        <v>6</v>
      </c>
      <c r="B129" s="46" t="s">
        <v>154</v>
      </c>
      <c r="C129" s="89">
        <v>400</v>
      </c>
      <c r="D129" s="46" t="s">
        <v>610</v>
      </c>
      <c r="E129" s="46" t="s">
        <v>19</v>
      </c>
      <c r="F129" s="46" t="s">
        <v>155</v>
      </c>
      <c r="G129" s="47" t="s">
        <v>32</v>
      </c>
      <c r="H129" s="70">
        <v>41</v>
      </c>
      <c r="I129" s="49" t="s">
        <v>161</v>
      </c>
      <c r="J129" s="43">
        <v>0</v>
      </c>
      <c r="K129" s="15">
        <v>0</v>
      </c>
      <c r="L129" s="2">
        <v>0</v>
      </c>
      <c r="M129" s="2">
        <v>0</v>
      </c>
      <c r="V129" s="16"/>
      <c r="W129" s="18">
        <f t="shared" si="10"/>
        <v>0</v>
      </c>
      <c r="X129" s="15">
        <v>0</v>
      </c>
      <c r="Y129" s="2">
        <v>0</v>
      </c>
      <c r="Z129" s="2">
        <v>0</v>
      </c>
      <c r="AI129" s="16"/>
      <c r="AJ129" s="18">
        <f t="shared" si="11"/>
        <v>0</v>
      </c>
      <c r="AK129" s="15">
        <v>0</v>
      </c>
      <c r="AL129" s="2">
        <v>0</v>
      </c>
      <c r="AM129" s="2">
        <v>0</v>
      </c>
      <c r="AV129" s="16"/>
      <c r="AW129" s="18">
        <f t="shared" si="12"/>
        <v>0</v>
      </c>
      <c r="AX129" s="15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16">
        <v>0</v>
      </c>
      <c r="BJ129" s="18">
        <f t="shared" si="13"/>
        <v>0</v>
      </c>
      <c r="BK129" s="15">
        <v>0</v>
      </c>
      <c r="BL129" s="2">
        <v>0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2">
        <v>0</v>
      </c>
      <c r="BV129" s="2">
        <v>0</v>
      </c>
      <c r="BW129" s="18">
        <f t="shared" si="14"/>
        <v>0</v>
      </c>
      <c r="BX129" s="15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H129" s="2">
        <v>0</v>
      </c>
      <c r="CI129" s="2">
        <v>0</v>
      </c>
      <c r="CJ129" s="18">
        <f t="shared" si="15"/>
        <v>0</v>
      </c>
      <c r="CK129" s="15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16">
        <v>0</v>
      </c>
      <c r="CW129" s="18">
        <f t="shared" si="16"/>
        <v>0</v>
      </c>
    </row>
    <row r="130" spans="1:101" ht="13.05" customHeight="1" x14ac:dyDescent="0.2">
      <c r="A130" s="46" t="s">
        <v>6</v>
      </c>
      <c r="B130" s="46" t="s">
        <v>154</v>
      </c>
      <c r="C130" s="89">
        <v>400</v>
      </c>
      <c r="D130" s="46" t="s">
        <v>610</v>
      </c>
      <c r="E130" s="46" t="s">
        <v>19</v>
      </c>
      <c r="F130" s="46" t="s">
        <v>155</v>
      </c>
      <c r="G130" s="47" t="s">
        <v>32</v>
      </c>
      <c r="H130" s="70">
        <v>42</v>
      </c>
      <c r="I130" s="49" t="s">
        <v>162</v>
      </c>
      <c r="J130" s="43">
        <v>0</v>
      </c>
      <c r="K130" s="15">
        <v>0</v>
      </c>
      <c r="L130" s="2">
        <v>0</v>
      </c>
      <c r="M130" s="2">
        <v>0</v>
      </c>
      <c r="V130" s="16"/>
      <c r="W130" s="18">
        <f t="shared" si="10"/>
        <v>0</v>
      </c>
      <c r="X130" s="15">
        <v>0</v>
      </c>
      <c r="Y130" s="2">
        <v>0</v>
      </c>
      <c r="Z130" s="2">
        <v>0</v>
      </c>
      <c r="AI130" s="16"/>
      <c r="AJ130" s="18">
        <f t="shared" si="11"/>
        <v>0</v>
      </c>
      <c r="AK130" s="15">
        <v>0</v>
      </c>
      <c r="AL130" s="2">
        <v>0</v>
      </c>
      <c r="AM130" s="2">
        <v>0</v>
      </c>
      <c r="AV130" s="16"/>
      <c r="AW130" s="18">
        <f t="shared" si="12"/>
        <v>0</v>
      </c>
      <c r="AX130" s="15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16">
        <v>0</v>
      </c>
      <c r="BJ130" s="18">
        <f t="shared" si="13"/>
        <v>0</v>
      </c>
      <c r="BK130" s="15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18">
        <f t="shared" si="14"/>
        <v>0</v>
      </c>
      <c r="BX130" s="15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18">
        <f t="shared" si="15"/>
        <v>0</v>
      </c>
      <c r="CK130" s="15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16">
        <v>0</v>
      </c>
      <c r="CW130" s="18">
        <f t="shared" si="16"/>
        <v>0</v>
      </c>
    </row>
    <row r="131" spans="1:101" ht="13.05" customHeight="1" x14ac:dyDescent="0.2">
      <c r="A131" s="46" t="s">
        <v>6</v>
      </c>
      <c r="B131" s="46" t="s">
        <v>154</v>
      </c>
      <c r="C131" s="89">
        <v>400</v>
      </c>
      <c r="D131" s="46" t="s">
        <v>610</v>
      </c>
      <c r="E131" s="46" t="s">
        <v>19</v>
      </c>
      <c r="F131" s="46" t="s">
        <v>155</v>
      </c>
      <c r="G131" s="47" t="s">
        <v>32</v>
      </c>
      <c r="H131" s="70">
        <v>43</v>
      </c>
      <c r="I131" s="49" t="s">
        <v>163</v>
      </c>
      <c r="J131" s="43">
        <v>0</v>
      </c>
      <c r="K131" s="15">
        <v>0</v>
      </c>
      <c r="L131" s="2">
        <v>0</v>
      </c>
      <c r="M131" s="2">
        <v>0</v>
      </c>
      <c r="V131" s="16"/>
      <c r="W131" s="18">
        <f t="shared" si="10"/>
        <v>0</v>
      </c>
      <c r="X131" s="15">
        <v>0</v>
      </c>
      <c r="Y131" s="2">
        <v>0</v>
      </c>
      <c r="Z131" s="2">
        <v>0</v>
      </c>
      <c r="AI131" s="16"/>
      <c r="AJ131" s="18">
        <f t="shared" si="11"/>
        <v>0</v>
      </c>
      <c r="AK131" s="15">
        <v>0</v>
      </c>
      <c r="AL131" s="2">
        <v>0</v>
      </c>
      <c r="AM131" s="2">
        <v>0</v>
      </c>
      <c r="AV131" s="16"/>
      <c r="AW131" s="18">
        <f t="shared" si="12"/>
        <v>0</v>
      </c>
      <c r="AX131" s="15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16">
        <v>0</v>
      </c>
      <c r="BJ131" s="18">
        <f t="shared" si="13"/>
        <v>0</v>
      </c>
      <c r="BK131" s="15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18">
        <f t="shared" si="14"/>
        <v>0</v>
      </c>
      <c r="BX131" s="15">
        <v>0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18">
        <f t="shared" si="15"/>
        <v>0</v>
      </c>
      <c r="CK131" s="15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0</v>
      </c>
      <c r="CV131" s="16">
        <v>0</v>
      </c>
      <c r="CW131" s="18">
        <f t="shared" si="16"/>
        <v>0</v>
      </c>
    </row>
    <row r="132" spans="1:101" ht="13.05" customHeight="1" x14ac:dyDescent="0.2">
      <c r="A132" s="46" t="s">
        <v>6</v>
      </c>
      <c r="B132" s="46" t="s">
        <v>154</v>
      </c>
      <c r="C132" s="89">
        <v>400</v>
      </c>
      <c r="D132" s="46" t="s">
        <v>610</v>
      </c>
      <c r="E132" s="46" t="s">
        <v>19</v>
      </c>
      <c r="F132" s="46" t="s">
        <v>155</v>
      </c>
      <c r="G132" s="47" t="s">
        <v>32</v>
      </c>
      <c r="H132" s="70">
        <v>46</v>
      </c>
      <c r="I132" s="49" t="s">
        <v>164</v>
      </c>
      <c r="J132" s="43">
        <v>0</v>
      </c>
      <c r="K132" s="15">
        <v>0</v>
      </c>
      <c r="L132" s="2">
        <v>0</v>
      </c>
      <c r="M132" s="2">
        <v>0</v>
      </c>
      <c r="V132" s="16"/>
      <c r="W132" s="18">
        <f t="shared" si="10"/>
        <v>0</v>
      </c>
      <c r="X132" s="15">
        <v>0</v>
      </c>
      <c r="Y132" s="2">
        <v>0</v>
      </c>
      <c r="Z132" s="2">
        <v>0</v>
      </c>
      <c r="AI132" s="16"/>
      <c r="AJ132" s="18">
        <f t="shared" si="11"/>
        <v>0</v>
      </c>
      <c r="AK132" s="15">
        <v>0</v>
      </c>
      <c r="AL132" s="2">
        <v>0</v>
      </c>
      <c r="AM132" s="2">
        <v>0</v>
      </c>
      <c r="AV132" s="16"/>
      <c r="AW132" s="18">
        <f t="shared" si="12"/>
        <v>0</v>
      </c>
      <c r="AX132" s="15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16">
        <v>0</v>
      </c>
      <c r="BJ132" s="18">
        <f t="shared" si="13"/>
        <v>0</v>
      </c>
      <c r="BK132" s="15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18">
        <f t="shared" si="14"/>
        <v>0</v>
      </c>
      <c r="BX132" s="15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18">
        <f t="shared" si="15"/>
        <v>0</v>
      </c>
      <c r="CK132" s="15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16">
        <v>0</v>
      </c>
      <c r="CW132" s="18">
        <f t="shared" si="16"/>
        <v>0</v>
      </c>
    </row>
    <row r="133" spans="1:101" ht="13.05" customHeight="1" x14ac:dyDescent="0.2">
      <c r="A133" s="46" t="s">
        <v>6</v>
      </c>
      <c r="B133" s="46" t="s">
        <v>154</v>
      </c>
      <c r="C133" s="89">
        <v>400</v>
      </c>
      <c r="D133" s="46" t="s">
        <v>610</v>
      </c>
      <c r="E133" s="46" t="s">
        <v>19</v>
      </c>
      <c r="F133" s="46" t="s">
        <v>155</v>
      </c>
      <c r="G133" s="47" t="s">
        <v>32</v>
      </c>
      <c r="H133" s="70">
        <v>277</v>
      </c>
      <c r="I133" s="49" t="s">
        <v>165</v>
      </c>
      <c r="J133" s="43">
        <v>0</v>
      </c>
      <c r="K133" s="15">
        <v>0</v>
      </c>
      <c r="L133" s="2">
        <v>0</v>
      </c>
      <c r="M133" s="2">
        <v>0</v>
      </c>
      <c r="V133" s="16"/>
      <c r="W133" s="18">
        <f t="shared" si="10"/>
        <v>0</v>
      </c>
      <c r="X133" s="15">
        <v>0</v>
      </c>
      <c r="Y133" s="2">
        <v>0</v>
      </c>
      <c r="Z133" s="2">
        <v>0</v>
      </c>
      <c r="AI133" s="16"/>
      <c r="AJ133" s="18">
        <f t="shared" si="11"/>
        <v>0</v>
      </c>
      <c r="AK133" s="15">
        <v>0</v>
      </c>
      <c r="AL133" s="2">
        <v>0</v>
      </c>
      <c r="AM133" s="2">
        <v>0</v>
      </c>
      <c r="AV133" s="16"/>
      <c r="AW133" s="18">
        <f t="shared" si="12"/>
        <v>0</v>
      </c>
      <c r="AX133" s="15">
        <v>0</v>
      </c>
      <c r="AY133" s="2">
        <v>0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16">
        <v>0</v>
      </c>
      <c r="BJ133" s="18">
        <f t="shared" si="13"/>
        <v>0</v>
      </c>
      <c r="BK133" s="15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18">
        <f t="shared" si="14"/>
        <v>0</v>
      </c>
      <c r="BX133" s="15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0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18">
        <f t="shared" si="15"/>
        <v>0</v>
      </c>
      <c r="CK133" s="15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0</v>
      </c>
      <c r="CS133" s="2">
        <v>0</v>
      </c>
      <c r="CT133" s="2">
        <v>0</v>
      </c>
      <c r="CU133" s="2">
        <v>0</v>
      </c>
      <c r="CV133" s="16">
        <v>0</v>
      </c>
      <c r="CW133" s="18">
        <f t="shared" si="16"/>
        <v>0</v>
      </c>
    </row>
    <row r="134" spans="1:101" ht="13.05" customHeight="1" x14ac:dyDescent="0.2">
      <c r="A134" s="46" t="s">
        <v>6</v>
      </c>
      <c r="B134" s="46" t="s">
        <v>154</v>
      </c>
      <c r="C134" s="89">
        <v>400</v>
      </c>
      <c r="D134" s="46" t="s">
        <v>610</v>
      </c>
      <c r="E134" s="46" t="s">
        <v>19</v>
      </c>
      <c r="F134" s="46" t="s">
        <v>155</v>
      </c>
      <c r="G134" s="47" t="s">
        <v>32</v>
      </c>
      <c r="H134" s="72">
        <v>6727</v>
      </c>
      <c r="I134" s="49" t="s">
        <v>166</v>
      </c>
      <c r="J134" s="43">
        <v>0</v>
      </c>
      <c r="K134" s="15">
        <v>0</v>
      </c>
      <c r="L134" s="2">
        <v>0</v>
      </c>
      <c r="M134" s="2">
        <v>0</v>
      </c>
      <c r="V134" s="16"/>
      <c r="W134" s="18">
        <f t="shared" ref="W134:W197" si="17">SUM(K134:V134)</f>
        <v>0</v>
      </c>
      <c r="X134" s="15">
        <v>0</v>
      </c>
      <c r="Y134" s="2">
        <v>0</v>
      </c>
      <c r="Z134" s="2">
        <v>0</v>
      </c>
      <c r="AI134" s="16"/>
      <c r="AJ134" s="18">
        <f t="shared" ref="AJ134:AJ197" si="18">SUM(X134:AI134)</f>
        <v>0</v>
      </c>
      <c r="AK134" s="15">
        <v>0</v>
      </c>
      <c r="AL134" s="2">
        <v>0</v>
      </c>
      <c r="AM134" s="2">
        <v>0</v>
      </c>
      <c r="AV134" s="16"/>
      <c r="AW134" s="18">
        <f t="shared" ref="AW134:AW197" si="19">SUM(AK134:AV134)</f>
        <v>0</v>
      </c>
      <c r="AX134" s="15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16">
        <v>0</v>
      </c>
      <c r="BJ134" s="18">
        <f t="shared" ref="BJ134:BJ197" si="20">SUM(AX134:BI134)</f>
        <v>0</v>
      </c>
      <c r="BK134" s="15">
        <v>0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0</v>
      </c>
      <c r="BT134" s="2">
        <v>0</v>
      </c>
      <c r="BU134" s="2">
        <v>0</v>
      </c>
      <c r="BV134" s="2">
        <v>0</v>
      </c>
      <c r="BW134" s="18">
        <f t="shared" ref="BW134:BW197" si="21">SUM(BK134:BV134)</f>
        <v>0</v>
      </c>
      <c r="BX134" s="15">
        <v>0</v>
      </c>
      <c r="BY134" s="2">
        <v>0</v>
      </c>
      <c r="BZ134" s="2">
        <v>0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0</v>
      </c>
      <c r="CG134" s="2">
        <v>0</v>
      </c>
      <c r="CH134" s="2">
        <v>0</v>
      </c>
      <c r="CI134" s="2">
        <v>0</v>
      </c>
      <c r="CJ134" s="18">
        <f t="shared" ref="CJ134:CJ197" si="22">SUM(BX134:CI134)</f>
        <v>0</v>
      </c>
      <c r="CK134" s="15">
        <v>0</v>
      </c>
      <c r="CL134" s="2">
        <v>0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0</v>
      </c>
      <c r="CS134" s="2">
        <v>0</v>
      </c>
      <c r="CT134" s="2">
        <v>0</v>
      </c>
      <c r="CU134" s="2">
        <v>0</v>
      </c>
      <c r="CV134" s="16">
        <v>0</v>
      </c>
      <c r="CW134" s="18">
        <f t="shared" ref="CW134:CW197" si="23">SUM(CK134:CV134)</f>
        <v>0</v>
      </c>
    </row>
    <row r="135" spans="1:101" ht="13.05" customHeight="1" x14ac:dyDescent="0.2">
      <c r="A135" s="46" t="s">
        <v>6</v>
      </c>
      <c r="B135" s="46" t="s">
        <v>154</v>
      </c>
      <c r="C135" s="89">
        <v>400</v>
      </c>
      <c r="D135" s="46" t="s">
        <v>610</v>
      </c>
      <c r="E135" s="46" t="s">
        <v>19</v>
      </c>
      <c r="F135" s="46" t="s">
        <v>155</v>
      </c>
      <c r="G135" s="47" t="s">
        <v>32</v>
      </c>
      <c r="H135" s="73">
        <v>24407</v>
      </c>
      <c r="I135" s="49" t="s">
        <v>167</v>
      </c>
      <c r="J135" s="43">
        <v>0</v>
      </c>
      <c r="K135" s="15">
        <v>0</v>
      </c>
      <c r="L135" s="2">
        <v>0</v>
      </c>
      <c r="M135" s="2">
        <v>0</v>
      </c>
      <c r="V135" s="16"/>
      <c r="W135" s="18">
        <f t="shared" si="17"/>
        <v>0</v>
      </c>
      <c r="X135" s="15">
        <v>0</v>
      </c>
      <c r="Y135" s="2">
        <v>0</v>
      </c>
      <c r="Z135" s="2">
        <v>0</v>
      </c>
      <c r="AI135" s="16"/>
      <c r="AJ135" s="18">
        <f t="shared" si="18"/>
        <v>0</v>
      </c>
      <c r="AK135" s="15">
        <v>0</v>
      </c>
      <c r="AL135" s="2">
        <v>0</v>
      </c>
      <c r="AM135" s="2">
        <v>0</v>
      </c>
      <c r="AV135" s="16"/>
      <c r="AW135" s="18">
        <f t="shared" si="19"/>
        <v>0</v>
      </c>
      <c r="AX135" s="15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16">
        <v>0</v>
      </c>
      <c r="BJ135" s="18">
        <f t="shared" si="20"/>
        <v>0</v>
      </c>
      <c r="BK135" s="15">
        <v>0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0</v>
      </c>
      <c r="BV135" s="2">
        <v>0</v>
      </c>
      <c r="BW135" s="18">
        <f t="shared" si="21"/>
        <v>0</v>
      </c>
      <c r="BX135" s="15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18">
        <f t="shared" si="22"/>
        <v>0</v>
      </c>
      <c r="CK135" s="15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0</v>
      </c>
      <c r="CT135" s="2">
        <v>0</v>
      </c>
      <c r="CU135" s="2">
        <v>0</v>
      </c>
      <c r="CV135" s="16">
        <v>0</v>
      </c>
      <c r="CW135" s="18">
        <f t="shared" si="23"/>
        <v>0</v>
      </c>
    </row>
    <row r="136" spans="1:101" ht="13.05" customHeight="1" x14ac:dyDescent="0.2">
      <c r="A136" s="46" t="s">
        <v>168</v>
      </c>
      <c r="B136" s="46" t="s">
        <v>169</v>
      </c>
      <c r="C136" s="89">
        <v>400</v>
      </c>
      <c r="D136" s="46" t="s">
        <v>610</v>
      </c>
      <c r="E136" s="46" t="s">
        <v>19</v>
      </c>
      <c r="F136" s="46" t="s">
        <v>170</v>
      </c>
      <c r="G136" s="47" t="s">
        <v>30</v>
      </c>
      <c r="H136" s="71">
        <v>53</v>
      </c>
      <c r="I136" s="49" t="s">
        <v>170</v>
      </c>
      <c r="J136" s="43">
        <v>0</v>
      </c>
      <c r="K136" s="15">
        <v>0</v>
      </c>
      <c r="L136" s="2">
        <v>0</v>
      </c>
      <c r="M136" s="2">
        <v>0</v>
      </c>
      <c r="V136" s="16"/>
      <c r="W136" s="18">
        <f t="shared" si="17"/>
        <v>0</v>
      </c>
      <c r="X136" s="15">
        <v>0</v>
      </c>
      <c r="Y136" s="2">
        <v>0</v>
      </c>
      <c r="Z136" s="2">
        <v>0</v>
      </c>
      <c r="AI136" s="16"/>
      <c r="AJ136" s="18">
        <f t="shared" si="18"/>
        <v>0</v>
      </c>
      <c r="AK136" s="15">
        <v>0</v>
      </c>
      <c r="AL136" s="2">
        <v>0</v>
      </c>
      <c r="AM136" s="2">
        <v>0</v>
      </c>
      <c r="AV136" s="16"/>
      <c r="AW136" s="18">
        <f t="shared" si="19"/>
        <v>0</v>
      </c>
      <c r="AX136" s="15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16">
        <v>0</v>
      </c>
      <c r="BJ136" s="18">
        <f t="shared" si="20"/>
        <v>0</v>
      </c>
      <c r="BK136" s="15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18">
        <f t="shared" si="21"/>
        <v>0</v>
      </c>
      <c r="BX136" s="15">
        <v>0</v>
      </c>
      <c r="BY136" s="2">
        <v>0</v>
      </c>
      <c r="BZ136" s="2">
        <v>0</v>
      </c>
      <c r="CA136" s="2">
        <v>0</v>
      </c>
      <c r="CB136" s="2">
        <v>0</v>
      </c>
      <c r="CC136" s="2">
        <v>0</v>
      </c>
      <c r="CD136" s="2">
        <v>0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18">
        <f t="shared" si="22"/>
        <v>0</v>
      </c>
      <c r="CK136" s="15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16">
        <v>0</v>
      </c>
      <c r="CW136" s="18">
        <f t="shared" si="23"/>
        <v>0</v>
      </c>
    </row>
    <row r="137" spans="1:101" ht="13.05" customHeight="1" x14ac:dyDescent="0.2">
      <c r="A137" s="46" t="s">
        <v>168</v>
      </c>
      <c r="B137" s="46" t="s">
        <v>169</v>
      </c>
      <c r="C137" s="89">
        <v>400</v>
      </c>
      <c r="D137" s="46" t="s">
        <v>610</v>
      </c>
      <c r="E137" s="46" t="s">
        <v>19</v>
      </c>
      <c r="F137" s="46" t="s">
        <v>170</v>
      </c>
      <c r="G137" s="47" t="s">
        <v>32</v>
      </c>
      <c r="H137" s="71">
        <v>278</v>
      </c>
      <c r="I137" s="49" t="s">
        <v>171</v>
      </c>
      <c r="J137" s="43">
        <v>0</v>
      </c>
      <c r="K137" s="15">
        <v>0</v>
      </c>
      <c r="L137" s="2">
        <v>0</v>
      </c>
      <c r="M137" s="2">
        <v>0</v>
      </c>
      <c r="V137" s="16"/>
      <c r="W137" s="18">
        <f t="shared" si="17"/>
        <v>0</v>
      </c>
      <c r="X137" s="15">
        <v>0</v>
      </c>
      <c r="Y137" s="2">
        <v>0</v>
      </c>
      <c r="Z137" s="2">
        <v>0</v>
      </c>
      <c r="AI137" s="16"/>
      <c r="AJ137" s="18">
        <f t="shared" si="18"/>
        <v>0</v>
      </c>
      <c r="AK137" s="15">
        <v>0</v>
      </c>
      <c r="AL137" s="2">
        <v>0</v>
      </c>
      <c r="AM137" s="2">
        <v>0</v>
      </c>
      <c r="AV137" s="16"/>
      <c r="AW137" s="18">
        <f t="shared" si="19"/>
        <v>0</v>
      </c>
      <c r="AX137" s="15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16">
        <v>0</v>
      </c>
      <c r="BJ137" s="18">
        <f t="shared" si="20"/>
        <v>0</v>
      </c>
      <c r="BK137" s="15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18">
        <f t="shared" si="21"/>
        <v>0</v>
      </c>
      <c r="BX137" s="15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18">
        <f t="shared" si="22"/>
        <v>0</v>
      </c>
      <c r="CK137" s="15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0</v>
      </c>
      <c r="CV137" s="16">
        <v>0</v>
      </c>
      <c r="CW137" s="18">
        <f t="shared" si="23"/>
        <v>0</v>
      </c>
    </row>
    <row r="138" spans="1:101" ht="13.05" customHeight="1" x14ac:dyDescent="0.2">
      <c r="A138" s="46" t="s">
        <v>172</v>
      </c>
      <c r="B138" s="46" t="s">
        <v>173</v>
      </c>
      <c r="C138" s="89">
        <v>400</v>
      </c>
      <c r="D138" s="46" t="s">
        <v>610</v>
      </c>
      <c r="E138" s="46" t="s">
        <v>173</v>
      </c>
      <c r="F138" s="46" t="s">
        <v>174</v>
      </c>
      <c r="G138" s="47" t="s">
        <v>27</v>
      </c>
      <c r="H138" s="70">
        <v>118</v>
      </c>
      <c r="I138" s="49" t="s">
        <v>175</v>
      </c>
      <c r="J138" s="43">
        <v>0</v>
      </c>
      <c r="K138" s="15">
        <v>0</v>
      </c>
      <c r="L138" s="2">
        <v>0</v>
      </c>
      <c r="M138" s="2">
        <v>0</v>
      </c>
      <c r="V138" s="16"/>
      <c r="W138" s="18">
        <f t="shared" si="17"/>
        <v>0</v>
      </c>
      <c r="X138" s="15">
        <v>0</v>
      </c>
      <c r="Y138" s="2">
        <v>0</v>
      </c>
      <c r="Z138" s="2">
        <v>0</v>
      </c>
      <c r="AI138" s="16"/>
      <c r="AJ138" s="18">
        <f t="shared" si="18"/>
        <v>0</v>
      </c>
      <c r="AK138" s="15">
        <v>0</v>
      </c>
      <c r="AL138" s="2">
        <v>0</v>
      </c>
      <c r="AM138" s="2">
        <v>0</v>
      </c>
      <c r="AV138" s="16"/>
      <c r="AW138" s="18">
        <f t="shared" si="19"/>
        <v>0</v>
      </c>
      <c r="AX138" s="15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16">
        <v>0</v>
      </c>
      <c r="BJ138" s="18">
        <f t="shared" si="20"/>
        <v>0</v>
      </c>
      <c r="BK138" s="15">
        <v>0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18">
        <f t="shared" si="21"/>
        <v>0</v>
      </c>
      <c r="BX138" s="15">
        <v>0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18">
        <f t="shared" si="22"/>
        <v>0</v>
      </c>
      <c r="CK138" s="15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16">
        <v>0</v>
      </c>
      <c r="CW138" s="18">
        <f t="shared" si="23"/>
        <v>0</v>
      </c>
    </row>
    <row r="139" spans="1:101" ht="13.05" customHeight="1" x14ac:dyDescent="0.2">
      <c r="A139" s="46" t="s">
        <v>172</v>
      </c>
      <c r="B139" s="46" t="s">
        <v>173</v>
      </c>
      <c r="C139" s="89">
        <v>400</v>
      </c>
      <c r="D139" s="46" t="s">
        <v>610</v>
      </c>
      <c r="E139" s="46" t="s">
        <v>173</v>
      </c>
      <c r="F139" s="46" t="s">
        <v>174</v>
      </c>
      <c r="G139" s="47" t="s">
        <v>32</v>
      </c>
      <c r="H139" s="70">
        <v>119</v>
      </c>
      <c r="I139" s="49" t="s">
        <v>176</v>
      </c>
      <c r="J139" s="43">
        <v>0</v>
      </c>
      <c r="K139" s="15">
        <v>0</v>
      </c>
      <c r="L139" s="2">
        <v>0</v>
      </c>
      <c r="M139" s="2">
        <v>0</v>
      </c>
      <c r="V139" s="16"/>
      <c r="W139" s="18">
        <f t="shared" si="17"/>
        <v>0</v>
      </c>
      <c r="X139" s="15">
        <v>0</v>
      </c>
      <c r="Y139" s="2">
        <v>0</v>
      </c>
      <c r="Z139" s="2">
        <v>0</v>
      </c>
      <c r="AI139" s="16"/>
      <c r="AJ139" s="18">
        <f t="shared" si="18"/>
        <v>0</v>
      </c>
      <c r="AK139" s="15">
        <v>0</v>
      </c>
      <c r="AL139" s="2">
        <v>0</v>
      </c>
      <c r="AM139" s="2">
        <v>0</v>
      </c>
      <c r="AV139" s="16"/>
      <c r="AW139" s="18">
        <f t="shared" si="19"/>
        <v>0</v>
      </c>
      <c r="AX139" s="15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16">
        <v>0</v>
      </c>
      <c r="BJ139" s="18">
        <f t="shared" si="20"/>
        <v>0</v>
      </c>
      <c r="BK139" s="15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18">
        <f t="shared" si="21"/>
        <v>0</v>
      </c>
      <c r="BX139" s="15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18">
        <f t="shared" si="22"/>
        <v>0</v>
      </c>
      <c r="CK139" s="15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U139" s="2">
        <v>0</v>
      </c>
      <c r="CV139" s="16">
        <v>0</v>
      </c>
      <c r="CW139" s="18">
        <f t="shared" si="23"/>
        <v>0</v>
      </c>
    </row>
    <row r="140" spans="1:101" ht="13.05" customHeight="1" x14ac:dyDescent="0.2">
      <c r="A140" s="46" t="s">
        <v>172</v>
      </c>
      <c r="B140" s="46" t="s">
        <v>173</v>
      </c>
      <c r="C140" s="89">
        <v>400</v>
      </c>
      <c r="D140" s="46" t="s">
        <v>610</v>
      </c>
      <c r="E140" s="46" t="s">
        <v>173</v>
      </c>
      <c r="F140" s="46" t="s">
        <v>174</v>
      </c>
      <c r="G140" s="47" t="s">
        <v>32</v>
      </c>
      <c r="H140" s="70">
        <v>120</v>
      </c>
      <c r="I140" s="49" t="s">
        <v>177</v>
      </c>
      <c r="J140" s="43">
        <v>0</v>
      </c>
      <c r="K140" s="15">
        <v>0</v>
      </c>
      <c r="L140" s="2">
        <v>0</v>
      </c>
      <c r="M140" s="2">
        <v>0</v>
      </c>
      <c r="V140" s="16"/>
      <c r="W140" s="18">
        <f t="shared" si="17"/>
        <v>0</v>
      </c>
      <c r="X140" s="15">
        <v>0</v>
      </c>
      <c r="Y140" s="2">
        <v>0</v>
      </c>
      <c r="Z140" s="2">
        <v>0</v>
      </c>
      <c r="AI140" s="16"/>
      <c r="AJ140" s="18">
        <f t="shared" si="18"/>
        <v>0</v>
      </c>
      <c r="AK140" s="15">
        <v>0</v>
      </c>
      <c r="AL140" s="2">
        <v>0</v>
      </c>
      <c r="AM140" s="2">
        <v>0</v>
      </c>
      <c r="AV140" s="16"/>
      <c r="AW140" s="18">
        <f t="shared" si="19"/>
        <v>0</v>
      </c>
      <c r="AX140" s="15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16">
        <v>0</v>
      </c>
      <c r="BJ140" s="18">
        <f t="shared" si="20"/>
        <v>0</v>
      </c>
      <c r="BK140" s="15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18">
        <f t="shared" si="21"/>
        <v>0</v>
      </c>
      <c r="BX140" s="15">
        <v>0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18">
        <f t="shared" si="22"/>
        <v>0</v>
      </c>
      <c r="CK140" s="15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0</v>
      </c>
      <c r="CU140" s="2">
        <v>0</v>
      </c>
      <c r="CV140" s="16">
        <v>0</v>
      </c>
      <c r="CW140" s="18">
        <f t="shared" si="23"/>
        <v>0</v>
      </c>
    </row>
    <row r="141" spans="1:101" ht="13.05" customHeight="1" x14ac:dyDescent="0.2">
      <c r="A141" s="46" t="s">
        <v>172</v>
      </c>
      <c r="B141" s="46" t="s">
        <v>173</v>
      </c>
      <c r="C141" s="89">
        <v>400</v>
      </c>
      <c r="D141" s="46" t="s">
        <v>610</v>
      </c>
      <c r="E141" s="46" t="s">
        <v>173</v>
      </c>
      <c r="F141" s="46" t="s">
        <v>174</v>
      </c>
      <c r="G141" s="47" t="s">
        <v>32</v>
      </c>
      <c r="H141" s="70">
        <v>121</v>
      </c>
      <c r="I141" s="49" t="s">
        <v>178</v>
      </c>
      <c r="J141" s="43">
        <v>0</v>
      </c>
      <c r="K141" s="15">
        <v>0</v>
      </c>
      <c r="L141" s="2">
        <v>0</v>
      </c>
      <c r="M141" s="2">
        <v>0</v>
      </c>
      <c r="V141" s="16"/>
      <c r="W141" s="18">
        <f t="shared" si="17"/>
        <v>0</v>
      </c>
      <c r="X141" s="15">
        <v>0</v>
      </c>
      <c r="Y141" s="2">
        <v>0</v>
      </c>
      <c r="Z141" s="2">
        <v>0</v>
      </c>
      <c r="AI141" s="16"/>
      <c r="AJ141" s="18">
        <f t="shared" si="18"/>
        <v>0</v>
      </c>
      <c r="AK141" s="15">
        <v>0</v>
      </c>
      <c r="AL141" s="2">
        <v>0</v>
      </c>
      <c r="AM141" s="2">
        <v>0</v>
      </c>
      <c r="AV141" s="16"/>
      <c r="AW141" s="18">
        <f t="shared" si="19"/>
        <v>0</v>
      </c>
      <c r="AX141" s="15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16">
        <v>0</v>
      </c>
      <c r="BJ141" s="18">
        <f t="shared" si="20"/>
        <v>0</v>
      </c>
      <c r="BK141" s="15">
        <v>0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0</v>
      </c>
      <c r="BT141" s="2">
        <v>0</v>
      </c>
      <c r="BU141" s="2">
        <v>0</v>
      </c>
      <c r="BV141" s="2">
        <v>0</v>
      </c>
      <c r="BW141" s="18">
        <f t="shared" si="21"/>
        <v>0</v>
      </c>
      <c r="BX141" s="15">
        <v>0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18">
        <f t="shared" si="22"/>
        <v>0</v>
      </c>
      <c r="CK141" s="15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0</v>
      </c>
      <c r="CV141" s="16">
        <v>0</v>
      </c>
      <c r="CW141" s="18">
        <f t="shared" si="23"/>
        <v>0</v>
      </c>
    </row>
    <row r="142" spans="1:101" ht="13.05" customHeight="1" x14ac:dyDescent="0.2">
      <c r="A142" s="46" t="s">
        <v>172</v>
      </c>
      <c r="B142" s="46" t="s">
        <v>173</v>
      </c>
      <c r="C142" s="89">
        <v>400</v>
      </c>
      <c r="D142" s="46" t="s">
        <v>610</v>
      </c>
      <c r="E142" s="46" t="s">
        <v>173</v>
      </c>
      <c r="F142" s="46" t="s">
        <v>174</v>
      </c>
      <c r="G142" s="47" t="s">
        <v>32</v>
      </c>
      <c r="H142" s="70">
        <v>76</v>
      </c>
      <c r="I142" s="49" t="s">
        <v>179</v>
      </c>
      <c r="J142" s="43">
        <v>0</v>
      </c>
      <c r="K142" s="15">
        <v>0</v>
      </c>
      <c r="L142" s="2">
        <v>0</v>
      </c>
      <c r="M142" s="2">
        <v>0</v>
      </c>
      <c r="V142" s="16"/>
      <c r="W142" s="18">
        <f t="shared" si="17"/>
        <v>0</v>
      </c>
      <c r="X142" s="15">
        <v>0</v>
      </c>
      <c r="Y142" s="2">
        <v>0</v>
      </c>
      <c r="Z142" s="2">
        <v>0</v>
      </c>
      <c r="AI142" s="16"/>
      <c r="AJ142" s="18">
        <f t="shared" si="18"/>
        <v>0</v>
      </c>
      <c r="AK142" s="15">
        <v>0</v>
      </c>
      <c r="AL142" s="2">
        <v>0</v>
      </c>
      <c r="AM142" s="2">
        <v>0</v>
      </c>
      <c r="AV142" s="16"/>
      <c r="AW142" s="18">
        <f t="shared" si="19"/>
        <v>0</v>
      </c>
      <c r="AX142" s="15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16">
        <v>0</v>
      </c>
      <c r="BJ142" s="18">
        <f t="shared" si="20"/>
        <v>0</v>
      </c>
      <c r="BK142" s="15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0</v>
      </c>
      <c r="BV142" s="2">
        <v>0</v>
      </c>
      <c r="BW142" s="18">
        <f t="shared" si="21"/>
        <v>0</v>
      </c>
      <c r="BX142" s="15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18">
        <f t="shared" si="22"/>
        <v>0</v>
      </c>
      <c r="CK142" s="15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0</v>
      </c>
      <c r="CV142" s="16">
        <v>0</v>
      </c>
      <c r="CW142" s="18">
        <f t="shared" si="23"/>
        <v>0</v>
      </c>
    </row>
    <row r="143" spans="1:101" ht="13.05" customHeight="1" x14ac:dyDescent="0.2">
      <c r="A143" s="46" t="s">
        <v>172</v>
      </c>
      <c r="B143" s="46" t="s">
        <v>180</v>
      </c>
      <c r="C143" s="89">
        <v>400</v>
      </c>
      <c r="D143" s="46" t="s">
        <v>610</v>
      </c>
      <c r="E143" s="46" t="s">
        <v>173</v>
      </c>
      <c r="F143" s="46" t="s">
        <v>180</v>
      </c>
      <c r="G143" s="47" t="s">
        <v>30</v>
      </c>
      <c r="H143" s="71">
        <v>123</v>
      </c>
      <c r="I143" s="49" t="s">
        <v>180</v>
      </c>
      <c r="J143" s="43">
        <v>0</v>
      </c>
      <c r="K143" s="15">
        <v>0</v>
      </c>
      <c r="L143" s="2">
        <v>0</v>
      </c>
      <c r="M143" s="2">
        <v>0</v>
      </c>
      <c r="V143" s="16"/>
      <c r="W143" s="18">
        <f t="shared" si="17"/>
        <v>0</v>
      </c>
      <c r="X143" s="15">
        <v>0</v>
      </c>
      <c r="Y143" s="2">
        <v>0</v>
      </c>
      <c r="Z143" s="2">
        <v>0</v>
      </c>
      <c r="AI143" s="16"/>
      <c r="AJ143" s="18">
        <f t="shared" si="18"/>
        <v>0</v>
      </c>
      <c r="AK143" s="15">
        <v>0</v>
      </c>
      <c r="AL143" s="2">
        <v>0</v>
      </c>
      <c r="AM143" s="2">
        <v>0</v>
      </c>
      <c r="AV143" s="16"/>
      <c r="AW143" s="18">
        <f t="shared" si="19"/>
        <v>0</v>
      </c>
      <c r="AX143" s="15">
        <v>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16">
        <v>0</v>
      </c>
      <c r="BJ143" s="18">
        <f t="shared" si="20"/>
        <v>0</v>
      </c>
      <c r="BK143" s="15">
        <v>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0</v>
      </c>
      <c r="BT143" s="2">
        <v>0</v>
      </c>
      <c r="BU143" s="2">
        <v>0</v>
      </c>
      <c r="BV143" s="2">
        <v>0</v>
      </c>
      <c r="BW143" s="18">
        <f t="shared" si="21"/>
        <v>0</v>
      </c>
      <c r="BX143" s="15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0</v>
      </c>
      <c r="CE143" s="2">
        <v>0</v>
      </c>
      <c r="CF143" s="2">
        <v>0</v>
      </c>
      <c r="CG143" s="2">
        <v>0</v>
      </c>
      <c r="CH143" s="2">
        <v>0</v>
      </c>
      <c r="CI143" s="2">
        <v>0</v>
      </c>
      <c r="CJ143" s="18">
        <f t="shared" si="22"/>
        <v>0</v>
      </c>
      <c r="CK143" s="15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0</v>
      </c>
      <c r="CU143" s="2">
        <v>0</v>
      </c>
      <c r="CV143" s="16">
        <v>0</v>
      </c>
      <c r="CW143" s="18">
        <f t="shared" si="23"/>
        <v>0</v>
      </c>
    </row>
    <row r="144" spans="1:101" ht="13.05" customHeight="1" x14ac:dyDescent="0.2">
      <c r="A144" s="46" t="s">
        <v>172</v>
      </c>
      <c r="B144" s="46" t="s">
        <v>180</v>
      </c>
      <c r="C144" s="89">
        <v>400</v>
      </c>
      <c r="D144" s="46" t="s">
        <v>610</v>
      </c>
      <c r="E144" s="46" t="s">
        <v>173</v>
      </c>
      <c r="F144" s="46" t="s">
        <v>180</v>
      </c>
      <c r="G144" s="47" t="s">
        <v>32</v>
      </c>
      <c r="H144" s="71">
        <v>124</v>
      </c>
      <c r="I144" s="49" t="s">
        <v>181</v>
      </c>
      <c r="J144" s="43">
        <v>0</v>
      </c>
      <c r="K144" s="15">
        <v>0</v>
      </c>
      <c r="L144" s="2">
        <v>0</v>
      </c>
      <c r="M144" s="2">
        <v>0</v>
      </c>
      <c r="V144" s="16"/>
      <c r="W144" s="18">
        <f t="shared" si="17"/>
        <v>0</v>
      </c>
      <c r="X144" s="15">
        <v>0</v>
      </c>
      <c r="Y144" s="2">
        <v>0</v>
      </c>
      <c r="Z144" s="2">
        <v>0</v>
      </c>
      <c r="AI144" s="16"/>
      <c r="AJ144" s="18">
        <f t="shared" si="18"/>
        <v>0</v>
      </c>
      <c r="AK144" s="15">
        <v>0</v>
      </c>
      <c r="AL144" s="2">
        <v>0</v>
      </c>
      <c r="AM144" s="2">
        <v>0</v>
      </c>
      <c r="AV144" s="16"/>
      <c r="AW144" s="18">
        <f t="shared" si="19"/>
        <v>0</v>
      </c>
      <c r="AX144" s="15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16">
        <v>0</v>
      </c>
      <c r="BJ144" s="18">
        <f t="shared" si="20"/>
        <v>0</v>
      </c>
      <c r="BK144" s="15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18">
        <f t="shared" si="21"/>
        <v>0</v>
      </c>
      <c r="BX144" s="15">
        <v>0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18">
        <f t="shared" si="22"/>
        <v>0</v>
      </c>
      <c r="CK144" s="15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16">
        <v>0</v>
      </c>
      <c r="CW144" s="18">
        <f t="shared" si="23"/>
        <v>0</v>
      </c>
    </row>
    <row r="145" spans="1:101" ht="13.05" customHeight="1" x14ac:dyDescent="0.2">
      <c r="A145" s="46" t="s">
        <v>172</v>
      </c>
      <c r="B145" s="46" t="s">
        <v>180</v>
      </c>
      <c r="C145" s="89">
        <v>400</v>
      </c>
      <c r="D145" s="46" t="s">
        <v>610</v>
      </c>
      <c r="E145" s="46" t="s">
        <v>173</v>
      </c>
      <c r="F145" s="46" t="s">
        <v>180</v>
      </c>
      <c r="G145" s="47" t="s">
        <v>32</v>
      </c>
      <c r="H145" s="71">
        <v>290</v>
      </c>
      <c r="I145" s="49" t="s">
        <v>182</v>
      </c>
      <c r="J145" s="43">
        <v>0</v>
      </c>
      <c r="K145" s="15">
        <v>0</v>
      </c>
      <c r="L145" s="2">
        <v>0</v>
      </c>
      <c r="M145" s="2">
        <v>0</v>
      </c>
      <c r="V145" s="16"/>
      <c r="W145" s="18">
        <f t="shared" si="17"/>
        <v>0</v>
      </c>
      <c r="X145" s="15">
        <v>0</v>
      </c>
      <c r="Y145" s="2">
        <v>0</v>
      </c>
      <c r="Z145" s="2">
        <v>0</v>
      </c>
      <c r="AI145" s="16"/>
      <c r="AJ145" s="18">
        <f t="shared" si="18"/>
        <v>0</v>
      </c>
      <c r="AK145" s="15">
        <v>0</v>
      </c>
      <c r="AL145" s="2">
        <v>0</v>
      </c>
      <c r="AM145" s="2">
        <v>0</v>
      </c>
      <c r="AV145" s="16"/>
      <c r="AW145" s="18">
        <f t="shared" si="19"/>
        <v>0</v>
      </c>
      <c r="AX145" s="15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16">
        <v>0</v>
      </c>
      <c r="BJ145" s="18">
        <f t="shared" si="20"/>
        <v>0</v>
      </c>
      <c r="BK145" s="15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18">
        <f t="shared" si="21"/>
        <v>0</v>
      </c>
      <c r="BX145" s="15">
        <v>0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18">
        <f t="shared" si="22"/>
        <v>0</v>
      </c>
      <c r="CK145" s="15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0</v>
      </c>
      <c r="CV145" s="16">
        <v>0</v>
      </c>
      <c r="CW145" s="18">
        <f t="shared" si="23"/>
        <v>0</v>
      </c>
    </row>
    <row r="146" spans="1:101" s="3" customFormat="1" ht="13.05" customHeight="1" x14ac:dyDescent="0.2">
      <c r="A146" s="46" t="s">
        <v>172</v>
      </c>
      <c r="B146" s="46" t="s">
        <v>180</v>
      </c>
      <c r="C146" s="89">
        <v>400</v>
      </c>
      <c r="D146" s="46" t="s">
        <v>610</v>
      </c>
      <c r="E146" s="46" t="s">
        <v>173</v>
      </c>
      <c r="F146" s="46" t="s">
        <v>180</v>
      </c>
      <c r="G146" s="47" t="s">
        <v>32</v>
      </c>
      <c r="H146" s="71">
        <v>21348</v>
      </c>
      <c r="I146" s="49" t="s">
        <v>183</v>
      </c>
      <c r="J146" s="43">
        <v>0</v>
      </c>
      <c r="K146" s="15">
        <v>0</v>
      </c>
      <c r="L146" s="2">
        <v>0</v>
      </c>
      <c r="M146" s="2">
        <v>0</v>
      </c>
      <c r="N146" s="2"/>
      <c r="O146" s="2"/>
      <c r="P146" s="2"/>
      <c r="Q146" s="2"/>
      <c r="R146" s="2"/>
      <c r="S146" s="2"/>
      <c r="T146" s="2"/>
      <c r="U146" s="2"/>
      <c r="V146" s="16"/>
      <c r="W146" s="18">
        <f t="shared" si="17"/>
        <v>0</v>
      </c>
      <c r="X146" s="15">
        <v>0</v>
      </c>
      <c r="Y146" s="2">
        <v>0</v>
      </c>
      <c r="Z146" s="2">
        <v>0</v>
      </c>
      <c r="AA146" s="2"/>
      <c r="AB146" s="2"/>
      <c r="AC146" s="2"/>
      <c r="AD146" s="2"/>
      <c r="AE146" s="2"/>
      <c r="AF146" s="2"/>
      <c r="AG146" s="2"/>
      <c r="AH146" s="2"/>
      <c r="AI146" s="16"/>
      <c r="AJ146" s="18">
        <f t="shared" si="18"/>
        <v>0</v>
      </c>
      <c r="AK146" s="15">
        <v>0</v>
      </c>
      <c r="AL146" s="2">
        <v>0</v>
      </c>
      <c r="AM146" s="2">
        <v>0</v>
      </c>
      <c r="AN146" s="2"/>
      <c r="AO146" s="2"/>
      <c r="AP146" s="2"/>
      <c r="AQ146" s="2"/>
      <c r="AR146" s="2"/>
      <c r="AS146" s="2"/>
      <c r="AT146" s="2"/>
      <c r="AU146" s="2"/>
      <c r="AV146" s="16"/>
      <c r="AW146" s="18">
        <f t="shared" si="19"/>
        <v>0</v>
      </c>
      <c r="AX146" s="15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16">
        <v>0</v>
      </c>
      <c r="BJ146" s="18">
        <f t="shared" si="20"/>
        <v>0</v>
      </c>
      <c r="BK146" s="15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18">
        <f t="shared" si="21"/>
        <v>0</v>
      </c>
      <c r="BX146" s="15">
        <v>0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18">
        <f t="shared" si="22"/>
        <v>0</v>
      </c>
      <c r="CK146" s="15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16">
        <v>0</v>
      </c>
      <c r="CW146" s="18">
        <f t="shared" si="23"/>
        <v>0</v>
      </c>
    </row>
    <row r="147" spans="1:101" ht="13.05" customHeight="1" x14ac:dyDescent="0.2">
      <c r="A147" s="46" t="s">
        <v>172</v>
      </c>
      <c r="B147" s="46" t="s">
        <v>180</v>
      </c>
      <c r="C147" s="89">
        <v>400</v>
      </c>
      <c r="D147" s="46" t="s">
        <v>610</v>
      </c>
      <c r="E147" s="46" t="s">
        <v>173</v>
      </c>
      <c r="F147" s="46" t="s">
        <v>180</v>
      </c>
      <c r="G147" s="47" t="s">
        <v>32</v>
      </c>
      <c r="H147" s="71">
        <v>21349</v>
      </c>
      <c r="I147" s="49" t="s">
        <v>184</v>
      </c>
      <c r="J147" s="43">
        <v>0</v>
      </c>
      <c r="K147" s="15">
        <v>0</v>
      </c>
      <c r="L147" s="2">
        <v>0</v>
      </c>
      <c r="M147" s="2">
        <v>0</v>
      </c>
      <c r="V147" s="16"/>
      <c r="W147" s="18">
        <f t="shared" si="17"/>
        <v>0</v>
      </c>
      <c r="X147" s="15">
        <v>0</v>
      </c>
      <c r="Y147" s="2">
        <v>0</v>
      </c>
      <c r="Z147" s="2">
        <v>0</v>
      </c>
      <c r="AI147" s="16"/>
      <c r="AJ147" s="18">
        <f t="shared" si="18"/>
        <v>0</v>
      </c>
      <c r="AK147" s="15">
        <v>0</v>
      </c>
      <c r="AL147" s="2">
        <v>0</v>
      </c>
      <c r="AM147" s="2">
        <v>0</v>
      </c>
      <c r="AV147" s="16"/>
      <c r="AW147" s="18">
        <f t="shared" si="19"/>
        <v>0</v>
      </c>
      <c r="AX147" s="15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16">
        <v>0</v>
      </c>
      <c r="BJ147" s="18">
        <f t="shared" si="20"/>
        <v>0</v>
      </c>
      <c r="BK147" s="15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0</v>
      </c>
      <c r="BV147" s="2">
        <v>0</v>
      </c>
      <c r="BW147" s="18">
        <f t="shared" si="21"/>
        <v>0</v>
      </c>
      <c r="BX147" s="15">
        <v>0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18">
        <f t="shared" si="22"/>
        <v>0</v>
      </c>
      <c r="CK147" s="15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16">
        <v>0</v>
      </c>
      <c r="CW147" s="18">
        <f t="shared" si="23"/>
        <v>0</v>
      </c>
    </row>
    <row r="148" spans="1:101" ht="13.05" customHeight="1" x14ac:dyDescent="0.2">
      <c r="A148" s="46" t="s">
        <v>172</v>
      </c>
      <c r="B148" s="46" t="s">
        <v>185</v>
      </c>
      <c r="C148" s="89">
        <v>400</v>
      </c>
      <c r="D148" s="46" t="s">
        <v>610</v>
      </c>
      <c r="E148" s="46" t="s">
        <v>173</v>
      </c>
      <c r="F148" s="46" t="s">
        <v>186</v>
      </c>
      <c r="G148" s="47" t="s">
        <v>30</v>
      </c>
      <c r="H148" s="70">
        <v>113</v>
      </c>
      <c r="I148" s="49" t="s">
        <v>187</v>
      </c>
      <c r="J148" s="43">
        <v>0</v>
      </c>
      <c r="K148" s="15">
        <v>0</v>
      </c>
      <c r="L148" s="2">
        <v>0</v>
      </c>
      <c r="M148" s="2">
        <v>0</v>
      </c>
      <c r="O148" s="143"/>
      <c r="V148" s="16"/>
      <c r="W148" s="18">
        <f t="shared" si="17"/>
        <v>0</v>
      </c>
      <c r="X148" s="15">
        <v>0</v>
      </c>
      <c r="Y148" s="2">
        <v>0</v>
      </c>
      <c r="Z148" s="2">
        <v>0</v>
      </c>
      <c r="AB148" s="143"/>
      <c r="AI148" s="16"/>
      <c r="AJ148" s="18">
        <f t="shared" si="18"/>
        <v>0</v>
      </c>
      <c r="AK148" s="15">
        <v>0</v>
      </c>
      <c r="AL148" s="2">
        <v>0</v>
      </c>
      <c r="AM148" s="2">
        <v>0</v>
      </c>
      <c r="AO148" s="143"/>
      <c r="AV148" s="16"/>
      <c r="AW148" s="18">
        <f t="shared" si="19"/>
        <v>0</v>
      </c>
      <c r="AX148" s="15">
        <v>0</v>
      </c>
      <c r="AY148" s="2">
        <v>0</v>
      </c>
      <c r="AZ148" s="2">
        <v>0</v>
      </c>
      <c r="BA148" s="2">
        <v>0</v>
      </c>
      <c r="BB148" s="143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16">
        <v>0</v>
      </c>
      <c r="BJ148" s="18">
        <f t="shared" si="20"/>
        <v>0</v>
      </c>
      <c r="BK148" s="15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18">
        <f t="shared" si="21"/>
        <v>0</v>
      </c>
      <c r="BX148" s="15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18">
        <f t="shared" si="22"/>
        <v>0</v>
      </c>
      <c r="CK148" s="15">
        <v>0</v>
      </c>
      <c r="CL148" s="2">
        <v>0</v>
      </c>
      <c r="CM148" s="2">
        <v>0</v>
      </c>
      <c r="CN148" s="2">
        <v>0</v>
      </c>
      <c r="CO148" s="143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16">
        <v>0</v>
      </c>
      <c r="CW148" s="18">
        <f t="shared" si="23"/>
        <v>0</v>
      </c>
    </row>
    <row r="149" spans="1:101" ht="13.05" customHeight="1" x14ac:dyDescent="0.2">
      <c r="A149" s="46" t="s">
        <v>172</v>
      </c>
      <c r="B149" s="46" t="s">
        <v>185</v>
      </c>
      <c r="C149" s="89">
        <v>400</v>
      </c>
      <c r="D149" s="46" t="s">
        <v>610</v>
      </c>
      <c r="E149" s="46" t="s">
        <v>173</v>
      </c>
      <c r="F149" s="46" t="s">
        <v>186</v>
      </c>
      <c r="G149" s="47" t="s">
        <v>32</v>
      </c>
      <c r="H149" s="70">
        <v>114</v>
      </c>
      <c r="I149" s="49" t="s">
        <v>188</v>
      </c>
      <c r="J149" s="43">
        <v>0</v>
      </c>
      <c r="K149" s="15">
        <v>0</v>
      </c>
      <c r="L149" s="2">
        <v>0</v>
      </c>
      <c r="M149" s="2">
        <v>0</v>
      </c>
      <c r="O149" s="143"/>
      <c r="V149" s="16"/>
      <c r="W149" s="18">
        <f t="shared" si="17"/>
        <v>0</v>
      </c>
      <c r="X149" s="15">
        <v>0</v>
      </c>
      <c r="Y149" s="2">
        <v>0</v>
      </c>
      <c r="Z149" s="2">
        <v>0</v>
      </c>
      <c r="AB149" s="143"/>
      <c r="AI149" s="16"/>
      <c r="AJ149" s="18">
        <f t="shared" si="18"/>
        <v>0</v>
      </c>
      <c r="AK149" s="15">
        <v>0</v>
      </c>
      <c r="AL149" s="2">
        <v>0</v>
      </c>
      <c r="AM149" s="2">
        <v>0</v>
      </c>
      <c r="AO149" s="143"/>
      <c r="AV149" s="16"/>
      <c r="AW149" s="18">
        <f t="shared" si="19"/>
        <v>0</v>
      </c>
      <c r="AX149" s="15">
        <v>0</v>
      </c>
      <c r="AY149" s="2">
        <v>0</v>
      </c>
      <c r="AZ149" s="2">
        <v>0</v>
      </c>
      <c r="BA149" s="2">
        <v>0</v>
      </c>
      <c r="BB149" s="143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16">
        <v>0</v>
      </c>
      <c r="BJ149" s="18">
        <f t="shared" si="20"/>
        <v>0</v>
      </c>
      <c r="BK149" s="15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18">
        <f t="shared" si="21"/>
        <v>0</v>
      </c>
      <c r="BX149" s="15">
        <v>0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18">
        <f t="shared" si="22"/>
        <v>0</v>
      </c>
      <c r="CK149" s="15">
        <v>0</v>
      </c>
      <c r="CL149" s="2">
        <v>0</v>
      </c>
      <c r="CM149" s="2">
        <v>0</v>
      </c>
      <c r="CN149" s="2">
        <v>0</v>
      </c>
      <c r="CO149" s="143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0</v>
      </c>
      <c r="CU149" s="2">
        <v>0</v>
      </c>
      <c r="CV149" s="16">
        <v>0</v>
      </c>
      <c r="CW149" s="18">
        <f t="shared" si="23"/>
        <v>0</v>
      </c>
    </row>
    <row r="150" spans="1:101" ht="13.05" customHeight="1" x14ac:dyDescent="0.2">
      <c r="A150" s="46" t="s">
        <v>172</v>
      </c>
      <c r="B150" s="46" t="s">
        <v>185</v>
      </c>
      <c r="C150" s="89">
        <v>400</v>
      </c>
      <c r="D150" s="46" t="s">
        <v>610</v>
      </c>
      <c r="E150" s="46" t="s">
        <v>173</v>
      </c>
      <c r="F150" s="46" t="s">
        <v>186</v>
      </c>
      <c r="G150" s="47" t="s">
        <v>32</v>
      </c>
      <c r="H150" s="70">
        <v>115</v>
      </c>
      <c r="I150" s="49" t="s">
        <v>189</v>
      </c>
      <c r="J150" s="43">
        <v>0</v>
      </c>
      <c r="K150" s="15">
        <v>0</v>
      </c>
      <c r="L150" s="2">
        <v>0</v>
      </c>
      <c r="M150" s="2">
        <v>0</v>
      </c>
      <c r="O150" s="143"/>
      <c r="V150" s="16"/>
      <c r="W150" s="18">
        <f t="shared" si="17"/>
        <v>0</v>
      </c>
      <c r="X150" s="15">
        <v>0</v>
      </c>
      <c r="Y150" s="2">
        <v>0</v>
      </c>
      <c r="Z150" s="2">
        <v>0</v>
      </c>
      <c r="AB150" s="143"/>
      <c r="AI150" s="16"/>
      <c r="AJ150" s="18">
        <f t="shared" si="18"/>
        <v>0</v>
      </c>
      <c r="AK150" s="15">
        <v>0</v>
      </c>
      <c r="AL150" s="2">
        <v>0</v>
      </c>
      <c r="AM150" s="2">
        <v>0</v>
      </c>
      <c r="AO150" s="143"/>
      <c r="AV150" s="16"/>
      <c r="AW150" s="18">
        <f t="shared" si="19"/>
        <v>0</v>
      </c>
      <c r="AX150" s="15">
        <v>0</v>
      </c>
      <c r="AY150" s="2">
        <v>0</v>
      </c>
      <c r="AZ150" s="2">
        <v>0</v>
      </c>
      <c r="BA150" s="2">
        <v>0</v>
      </c>
      <c r="BB150" s="143">
        <v>0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16">
        <v>0</v>
      </c>
      <c r="BJ150" s="18">
        <f t="shared" si="20"/>
        <v>0</v>
      </c>
      <c r="BK150" s="15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18">
        <f t="shared" si="21"/>
        <v>0</v>
      </c>
      <c r="BX150" s="15">
        <v>0</v>
      </c>
      <c r="BY150" s="2">
        <v>0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18">
        <f t="shared" si="22"/>
        <v>0</v>
      </c>
      <c r="CK150" s="15">
        <v>0</v>
      </c>
      <c r="CL150" s="2">
        <v>0</v>
      </c>
      <c r="CM150" s="2">
        <v>0</v>
      </c>
      <c r="CN150" s="2">
        <v>0</v>
      </c>
      <c r="CO150" s="143">
        <v>0</v>
      </c>
      <c r="CP150" s="2">
        <v>0</v>
      </c>
      <c r="CQ150" s="2">
        <v>0</v>
      </c>
      <c r="CR150" s="2">
        <v>0</v>
      </c>
      <c r="CS150" s="2">
        <v>0</v>
      </c>
      <c r="CT150" s="2">
        <v>0</v>
      </c>
      <c r="CU150" s="2">
        <v>0</v>
      </c>
      <c r="CV150" s="16">
        <v>0</v>
      </c>
      <c r="CW150" s="18">
        <f t="shared" si="23"/>
        <v>0</v>
      </c>
    </row>
    <row r="151" spans="1:101" ht="13.05" customHeight="1" x14ac:dyDescent="0.2">
      <c r="A151" s="46" t="s">
        <v>172</v>
      </c>
      <c r="B151" s="46" t="s">
        <v>185</v>
      </c>
      <c r="C151" s="89">
        <v>400</v>
      </c>
      <c r="D151" s="46" t="s">
        <v>610</v>
      </c>
      <c r="E151" s="46" t="s">
        <v>173</v>
      </c>
      <c r="F151" s="46" t="s">
        <v>186</v>
      </c>
      <c r="G151" s="47" t="s">
        <v>32</v>
      </c>
      <c r="H151" s="70">
        <v>116</v>
      </c>
      <c r="I151" s="49" t="s">
        <v>190</v>
      </c>
      <c r="J151" s="43">
        <v>0</v>
      </c>
      <c r="K151" s="15">
        <v>0</v>
      </c>
      <c r="L151" s="2">
        <v>0</v>
      </c>
      <c r="M151" s="2">
        <v>0</v>
      </c>
      <c r="O151" s="143"/>
      <c r="V151" s="16"/>
      <c r="W151" s="18">
        <f t="shared" si="17"/>
        <v>0</v>
      </c>
      <c r="X151" s="15">
        <v>0</v>
      </c>
      <c r="Y151" s="2">
        <v>0</v>
      </c>
      <c r="Z151" s="2">
        <v>0</v>
      </c>
      <c r="AB151" s="143"/>
      <c r="AI151" s="16"/>
      <c r="AJ151" s="18">
        <f t="shared" si="18"/>
        <v>0</v>
      </c>
      <c r="AK151" s="15">
        <v>0</v>
      </c>
      <c r="AL151" s="2">
        <v>0</v>
      </c>
      <c r="AM151" s="2">
        <v>0</v>
      </c>
      <c r="AO151" s="143"/>
      <c r="AV151" s="16"/>
      <c r="AW151" s="18">
        <f t="shared" si="19"/>
        <v>0</v>
      </c>
      <c r="AX151" s="15">
        <v>0</v>
      </c>
      <c r="AY151" s="2">
        <v>0</v>
      </c>
      <c r="AZ151" s="2">
        <v>0</v>
      </c>
      <c r="BA151" s="2">
        <v>0</v>
      </c>
      <c r="BB151" s="143">
        <v>0</v>
      </c>
      <c r="BC151" s="2">
        <v>0</v>
      </c>
      <c r="BD151" s="2">
        <v>0</v>
      </c>
      <c r="BE151" s="2">
        <v>0</v>
      </c>
      <c r="BF151" s="2">
        <v>0</v>
      </c>
      <c r="BG151" s="2">
        <v>0</v>
      </c>
      <c r="BH151" s="2">
        <v>0</v>
      </c>
      <c r="BI151" s="16">
        <v>0</v>
      </c>
      <c r="BJ151" s="18">
        <f t="shared" si="20"/>
        <v>0</v>
      </c>
      <c r="BK151" s="15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18">
        <f t="shared" si="21"/>
        <v>0</v>
      </c>
      <c r="BX151" s="15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18">
        <f t="shared" si="22"/>
        <v>0</v>
      </c>
      <c r="CK151" s="15">
        <v>0</v>
      </c>
      <c r="CL151" s="2">
        <v>0</v>
      </c>
      <c r="CM151" s="2">
        <v>0</v>
      </c>
      <c r="CN151" s="2">
        <v>0</v>
      </c>
      <c r="CO151" s="143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0</v>
      </c>
      <c r="CV151" s="16">
        <v>0</v>
      </c>
      <c r="CW151" s="18">
        <f t="shared" si="23"/>
        <v>0</v>
      </c>
    </row>
    <row r="152" spans="1:101" ht="13.05" customHeight="1" x14ac:dyDescent="0.2">
      <c r="A152" s="46" t="s">
        <v>172</v>
      </c>
      <c r="B152" s="46" t="s">
        <v>185</v>
      </c>
      <c r="C152" s="89">
        <v>400</v>
      </c>
      <c r="D152" s="46" t="s">
        <v>610</v>
      </c>
      <c r="E152" s="46" t="s">
        <v>173</v>
      </c>
      <c r="F152" s="46" t="s">
        <v>186</v>
      </c>
      <c r="G152" s="47" t="s">
        <v>32</v>
      </c>
      <c r="H152" s="70">
        <v>117</v>
      </c>
      <c r="I152" s="49" t="s">
        <v>191</v>
      </c>
      <c r="J152" s="43">
        <v>0</v>
      </c>
      <c r="K152" s="15">
        <v>0</v>
      </c>
      <c r="L152" s="2">
        <v>0</v>
      </c>
      <c r="M152" s="2">
        <v>0</v>
      </c>
      <c r="O152" s="143"/>
      <c r="V152" s="16"/>
      <c r="W152" s="18">
        <f t="shared" si="17"/>
        <v>0</v>
      </c>
      <c r="X152" s="15">
        <v>0</v>
      </c>
      <c r="Y152" s="2">
        <v>0</v>
      </c>
      <c r="Z152" s="2">
        <v>0</v>
      </c>
      <c r="AB152" s="143"/>
      <c r="AI152" s="16"/>
      <c r="AJ152" s="18">
        <f t="shared" si="18"/>
        <v>0</v>
      </c>
      <c r="AK152" s="15">
        <v>0</v>
      </c>
      <c r="AL152" s="2">
        <v>0</v>
      </c>
      <c r="AM152" s="2">
        <v>0</v>
      </c>
      <c r="AO152" s="143"/>
      <c r="AV152" s="16"/>
      <c r="AW152" s="18">
        <f t="shared" si="19"/>
        <v>0</v>
      </c>
      <c r="AX152" s="15">
        <v>0</v>
      </c>
      <c r="AY152" s="2">
        <v>0</v>
      </c>
      <c r="AZ152" s="2">
        <v>0</v>
      </c>
      <c r="BA152" s="2">
        <v>0</v>
      </c>
      <c r="BB152" s="143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16">
        <v>0</v>
      </c>
      <c r="BJ152" s="18">
        <f t="shared" si="20"/>
        <v>0</v>
      </c>
      <c r="BK152" s="15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18">
        <f t="shared" si="21"/>
        <v>0</v>
      </c>
      <c r="BX152" s="15">
        <v>0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18">
        <f t="shared" si="22"/>
        <v>0</v>
      </c>
      <c r="CK152" s="15">
        <v>0</v>
      </c>
      <c r="CL152" s="2">
        <v>0</v>
      </c>
      <c r="CM152" s="2">
        <v>0</v>
      </c>
      <c r="CN152" s="2">
        <v>0</v>
      </c>
      <c r="CO152" s="143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16">
        <v>0</v>
      </c>
      <c r="CW152" s="18">
        <f t="shared" si="23"/>
        <v>0</v>
      </c>
    </row>
    <row r="153" spans="1:101" ht="13.05" customHeight="1" x14ac:dyDescent="0.2">
      <c r="A153" s="46" t="s">
        <v>172</v>
      </c>
      <c r="B153" s="46" t="s">
        <v>185</v>
      </c>
      <c r="C153" s="89">
        <v>400</v>
      </c>
      <c r="D153" s="46" t="s">
        <v>610</v>
      </c>
      <c r="E153" s="46" t="s">
        <v>173</v>
      </c>
      <c r="F153" s="46" t="s">
        <v>186</v>
      </c>
      <c r="G153" s="47" t="s">
        <v>32</v>
      </c>
      <c r="H153" s="71">
        <v>6689</v>
      </c>
      <c r="I153" s="49" t="s">
        <v>192</v>
      </c>
      <c r="J153" s="43">
        <v>0</v>
      </c>
      <c r="K153" s="15">
        <v>0</v>
      </c>
      <c r="L153" s="2">
        <v>0</v>
      </c>
      <c r="M153" s="2">
        <v>0</v>
      </c>
      <c r="O153" s="143"/>
      <c r="V153" s="16"/>
      <c r="W153" s="18">
        <f t="shared" si="17"/>
        <v>0</v>
      </c>
      <c r="X153" s="15">
        <v>0</v>
      </c>
      <c r="Y153" s="2">
        <v>0</v>
      </c>
      <c r="Z153" s="2">
        <v>0</v>
      </c>
      <c r="AB153" s="143"/>
      <c r="AI153" s="16"/>
      <c r="AJ153" s="18">
        <f t="shared" si="18"/>
        <v>0</v>
      </c>
      <c r="AK153" s="15">
        <v>0</v>
      </c>
      <c r="AL153" s="2">
        <v>0</v>
      </c>
      <c r="AM153" s="2">
        <v>0</v>
      </c>
      <c r="AO153" s="143"/>
      <c r="AV153" s="16"/>
      <c r="AW153" s="18">
        <f t="shared" si="19"/>
        <v>0</v>
      </c>
      <c r="AX153" s="15">
        <v>0</v>
      </c>
      <c r="AY153" s="2">
        <v>0</v>
      </c>
      <c r="AZ153" s="2">
        <v>0</v>
      </c>
      <c r="BA153" s="2">
        <v>0</v>
      </c>
      <c r="BB153" s="143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16">
        <v>0</v>
      </c>
      <c r="BJ153" s="18">
        <f t="shared" si="20"/>
        <v>0</v>
      </c>
      <c r="BK153" s="15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18">
        <f t="shared" si="21"/>
        <v>0</v>
      </c>
      <c r="BX153" s="15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18">
        <f t="shared" si="22"/>
        <v>0</v>
      </c>
      <c r="CK153" s="15">
        <v>0</v>
      </c>
      <c r="CL153" s="2">
        <v>0</v>
      </c>
      <c r="CM153" s="2">
        <v>0</v>
      </c>
      <c r="CN153" s="2">
        <v>0</v>
      </c>
      <c r="CO153" s="143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16">
        <v>0</v>
      </c>
      <c r="CW153" s="18">
        <f t="shared" si="23"/>
        <v>0</v>
      </c>
    </row>
    <row r="154" spans="1:101" ht="13.05" customHeight="1" x14ac:dyDescent="0.2">
      <c r="A154" s="46" t="s">
        <v>172</v>
      </c>
      <c r="B154" s="46" t="s">
        <v>185</v>
      </c>
      <c r="C154" s="89">
        <v>400</v>
      </c>
      <c r="D154" s="46" t="s">
        <v>610</v>
      </c>
      <c r="E154" s="46" t="s">
        <v>173</v>
      </c>
      <c r="F154" s="46" t="s">
        <v>186</v>
      </c>
      <c r="G154" s="47" t="s">
        <v>32</v>
      </c>
      <c r="H154" s="71">
        <v>10488</v>
      </c>
      <c r="I154" s="49" t="s">
        <v>193</v>
      </c>
      <c r="J154" s="43">
        <v>0</v>
      </c>
      <c r="K154" s="15">
        <v>0</v>
      </c>
      <c r="L154" s="2">
        <v>0</v>
      </c>
      <c r="M154" s="2">
        <v>0</v>
      </c>
      <c r="O154" s="143"/>
      <c r="V154" s="16"/>
      <c r="W154" s="18">
        <f t="shared" si="17"/>
        <v>0</v>
      </c>
      <c r="X154" s="15">
        <v>0</v>
      </c>
      <c r="Y154" s="2">
        <v>0</v>
      </c>
      <c r="Z154" s="2">
        <v>0</v>
      </c>
      <c r="AB154" s="143"/>
      <c r="AI154" s="16"/>
      <c r="AJ154" s="18">
        <f t="shared" si="18"/>
        <v>0</v>
      </c>
      <c r="AK154" s="15">
        <v>0</v>
      </c>
      <c r="AL154" s="2">
        <v>0</v>
      </c>
      <c r="AM154" s="2">
        <v>0</v>
      </c>
      <c r="AO154" s="143"/>
      <c r="AV154" s="16"/>
      <c r="AW154" s="18">
        <f t="shared" si="19"/>
        <v>0</v>
      </c>
      <c r="AX154" s="15">
        <v>0</v>
      </c>
      <c r="AY154" s="2">
        <v>0</v>
      </c>
      <c r="AZ154" s="2">
        <v>0</v>
      </c>
      <c r="BA154" s="2">
        <v>0</v>
      </c>
      <c r="BB154" s="143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16">
        <v>0</v>
      </c>
      <c r="BJ154" s="18">
        <f t="shared" si="20"/>
        <v>0</v>
      </c>
      <c r="BK154" s="15">
        <v>0</v>
      </c>
      <c r="BL154" s="2">
        <v>0</v>
      </c>
      <c r="BM154" s="2">
        <v>0</v>
      </c>
      <c r="BN154" s="2">
        <v>0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2">
        <v>0</v>
      </c>
      <c r="BW154" s="18">
        <f t="shared" si="21"/>
        <v>0</v>
      </c>
      <c r="BX154" s="15">
        <v>0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0</v>
      </c>
      <c r="CI154" s="2">
        <v>0</v>
      </c>
      <c r="CJ154" s="18">
        <f t="shared" si="22"/>
        <v>0</v>
      </c>
      <c r="CK154" s="15">
        <v>0</v>
      </c>
      <c r="CL154" s="2">
        <v>0</v>
      </c>
      <c r="CM154" s="2">
        <v>0</v>
      </c>
      <c r="CN154" s="2">
        <v>0</v>
      </c>
      <c r="CO154" s="143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0</v>
      </c>
      <c r="CU154" s="2">
        <v>0</v>
      </c>
      <c r="CV154" s="16">
        <v>0</v>
      </c>
      <c r="CW154" s="18">
        <f t="shared" si="23"/>
        <v>0</v>
      </c>
    </row>
    <row r="155" spans="1:101" ht="13.05" customHeight="1" x14ac:dyDescent="0.2">
      <c r="A155" s="46" t="s">
        <v>172</v>
      </c>
      <c r="B155" s="46" t="s">
        <v>185</v>
      </c>
      <c r="C155" s="89">
        <v>400</v>
      </c>
      <c r="D155" s="46" t="s">
        <v>610</v>
      </c>
      <c r="E155" s="46" t="s">
        <v>173</v>
      </c>
      <c r="F155" s="46" t="s">
        <v>186</v>
      </c>
      <c r="G155" s="47" t="s">
        <v>32</v>
      </c>
      <c r="H155" s="74">
        <v>24047</v>
      </c>
      <c r="I155" s="51" t="s">
        <v>194</v>
      </c>
      <c r="J155" s="45">
        <v>0</v>
      </c>
      <c r="K155" s="15">
        <v>0</v>
      </c>
      <c r="L155" s="2">
        <v>0</v>
      </c>
      <c r="M155" s="2">
        <v>0</v>
      </c>
      <c r="O155" s="143"/>
      <c r="V155" s="16"/>
      <c r="W155" s="18">
        <f t="shared" si="17"/>
        <v>0</v>
      </c>
      <c r="X155" s="15">
        <v>0</v>
      </c>
      <c r="Y155" s="2">
        <v>0</v>
      </c>
      <c r="Z155" s="2">
        <v>0</v>
      </c>
      <c r="AB155" s="143"/>
      <c r="AI155" s="16"/>
      <c r="AJ155" s="18">
        <f t="shared" si="18"/>
        <v>0</v>
      </c>
      <c r="AK155" s="15">
        <v>0</v>
      </c>
      <c r="AL155" s="2">
        <v>0</v>
      </c>
      <c r="AM155" s="2">
        <v>0</v>
      </c>
      <c r="AO155" s="143"/>
      <c r="AV155" s="16"/>
      <c r="AW155" s="18">
        <f t="shared" si="19"/>
        <v>0</v>
      </c>
      <c r="AX155" s="15">
        <v>0</v>
      </c>
      <c r="AY155" s="2">
        <v>0</v>
      </c>
      <c r="AZ155" s="2">
        <v>0</v>
      </c>
      <c r="BA155" s="2">
        <v>0</v>
      </c>
      <c r="BB155" s="143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16">
        <v>0</v>
      </c>
      <c r="BJ155" s="18">
        <f t="shared" si="20"/>
        <v>0</v>
      </c>
      <c r="BK155" s="15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18">
        <f t="shared" si="21"/>
        <v>0</v>
      </c>
      <c r="BX155" s="15">
        <v>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18">
        <f t="shared" si="22"/>
        <v>0</v>
      </c>
      <c r="CK155" s="15">
        <v>0</v>
      </c>
      <c r="CL155" s="2">
        <v>0</v>
      </c>
      <c r="CM155" s="2">
        <v>0</v>
      </c>
      <c r="CN155" s="2">
        <v>0</v>
      </c>
      <c r="CO155" s="143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0</v>
      </c>
      <c r="CU155" s="2">
        <v>0</v>
      </c>
      <c r="CV155" s="16">
        <v>0</v>
      </c>
      <c r="CW155" s="18">
        <f t="shared" si="23"/>
        <v>0</v>
      </c>
    </row>
    <row r="156" spans="1:101" ht="13.05" customHeight="1" x14ac:dyDescent="0.2">
      <c r="A156" s="46" t="s">
        <v>172</v>
      </c>
      <c r="B156" s="46" t="s">
        <v>195</v>
      </c>
      <c r="C156" s="89">
        <v>400</v>
      </c>
      <c r="D156" s="46" t="s">
        <v>610</v>
      </c>
      <c r="E156" s="46" t="s">
        <v>173</v>
      </c>
      <c r="F156" s="46" t="s">
        <v>196</v>
      </c>
      <c r="G156" s="47" t="s">
        <v>134</v>
      </c>
      <c r="H156" s="71">
        <v>125</v>
      </c>
      <c r="I156" s="49" t="s">
        <v>197</v>
      </c>
      <c r="J156" s="43">
        <v>0</v>
      </c>
      <c r="K156" s="15">
        <v>0</v>
      </c>
      <c r="L156" s="2">
        <v>0</v>
      </c>
      <c r="M156" s="2">
        <v>0</v>
      </c>
      <c r="V156" s="16"/>
      <c r="W156" s="18">
        <f t="shared" si="17"/>
        <v>0</v>
      </c>
      <c r="X156" s="15">
        <v>0</v>
      </c>
      <c r="Y156" s="2">
        <v>0</v>
      </c>
      <c r="Z156" s="2">
        <v>0</v>
      </c>
      <c r="AI156" s="16"/>
      <c r="AJ156" s="18">
        <f t="shared" si="18"/>
        <v>0</v>
      </c>
      <c r="AK156" s="15">
        <v>0</v>
      </c>
      <c r="AL156" s="2">
        <v>0</v>
      </c>
      <c r="AM156" s="2">
        <v>0</v>
      </c>
      <c r="AV156" s="16"/>
      <c r="AW156" s="18">
        <f t="shared" si="19"/>
        <v>0</v>
      </c>
      <c r="AX156" s="15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16">
        <v>0</v>
      </c>
      <c r="BJ156" s="18">
        <f t="shared" si="20"/>
        <v>0</v>
      </c>
      <c r="BK156" s="15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18">
        <f t="shared" si="21"/>
        <v>0</v>
      </c>
      <c r="BX156" s="15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18">
        <f t="shared" si="22"/>
        <v>0</v>
      </c>
      <c r="CK156" s="15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16">
        <v>0</v>
      </c>
      <c r="CW156" s="18">
        <f t="shared" si="23"/>
        <v>0</v>
      </c>
    </row>
    <row r="157" spans="1:101" ht="13.05" customHeight="1" x14ac:dyDescent="0.2">
      <c r="A157" s="46" t="s">
        <v>172</v>
      </c>
      <c r="B157" s="46" t="s">
        <v>195</v>
      </c>
      <c r="C157" s="89">
        <v>400</v>
      </c>
      <c r="D157" s="46" t="s">
        <v>610</v>
      </c>
      <c r="E157" s="46" t="s">
        <v>173</v>
      </c>
      <c r="F157" s="46" t="s">
        <v>196</v>
      </c>
      <c r="G157" s="47" t="s">
        <v>32</v>
      </c>
      <c r="H157" s="71">
        <v>126</v>
      </c>
      <c r="I157" s="49" t="s">
        <v>198</v>
      </c>
      <c r="J157" s="43">
        <v>0</v>
      </c>
      <c r="K157" s="15">
        <v>0</v>
      </c>
      <c r="L157" s="2">
        <v>0</v>
      </c>
      <c r="M157" s="2">
        <v>0</v>
      </c>
      <c r="V157" s="16"/>
      <c r="W157" s="18">
        <f t="shared" si="17"/>
        <v>0</v>
      </c>
      <c r="X157" s="15">
        <v>0</v>
      </c>
      <c r="Y157" s="2">
        <v>0</v>
      </c>
      <c r="Z157" s="2">
        <v>0</v>
      </c>
      <c r="AI157" s="16"/>
      <c r="AJ157" s="18">
        <f t="shared" si="18"/>
        <v>0</v>
      </c>
      <c r="AK157" s="15">
        <v>0</v>
      </c>
      <c r="AL157" s="2">
        <v>0</v>
      </c>
      <c r="AM157" s="2">
        <v>0</v>
      </c>
      <c r="AV157" s="16"/>
      <c r="AW157" s="18">
        <f t="shared" si="19"/>
        <v>0</v>
      </c>
      <c r="AX157" s="15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16">
        <v>0</v>
      </c>
      <c r="BJ157" s="18">
        <f t="shared" si="20"/>
        <v>0</v>
      </c>
      <c r="BK157" s="15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18">
        <f t="shared" si="21"/>
        <v>0</v>
      </c>
      <c r="BX157" s="15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18">
        <f t="shared" si="22"/>
        <v>0</v>
      </c>
      <c r="CK157" s="15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16">
        <v>0</v>
      </c>
      <c r="CW157" s="18">
        <f t="shared" si="23"/>
        <v>0</v>
      </c>
    </row>
    <row r="158" spans="1:101" ht="13.05" customHeight="1" x14ac:dyDescent="0.2">
      <c r="A158" s="46" t="s">
        <v>172</v>
      </c>
      <c r="B158" s="46" t="s">
        <v>195</v>
      </c>
      <c r="C158" s="89">
        <v>400</v>
      </c>
      <c r="D158" s="46" t="s">
        <v>610</v>
      </c>
      <c r="E158" s="46" t="s">
        <v>173</v>
      </c>
      <c r="F158" s="46" t="s">
        <v>196</v>
      </c>
      <c r="G158" s="47" t="s">
        <v>32</v>
      </c>
      <c r="H158" s="71">
        <v>127</v>
      </c>
      <c r="I158" s="49" t="s">
        <v>199</v>
      </c>
      <c r="J158" s="43">
        <v>0</v>
      </c>
      <c r="K158" s="15">
        <v>0</v>
      </c>
      <c r="L158" s="2">
        <v>0</v>
      </c>
      <c r="M158" s="2">
        <v>0</v>
      </c>
      <c r="V158" s="16"/>
      <c r="W158" s="18">
        <f t="shared" si="17"/>
        <v>0</v>
      </c>
      <c r="X158" s="15">
        <v>0</v>
      </c>
      <c r="Y158" s="2">
        <v>0</v>
      </c>
      <c r="Z158" s="2">
        <v>0</v>
      </c>
      <c r="AI158" s="16"/>
      <c r="AJ158" s="18">
        <f t="shared" si="18"/>
        <v>0</v>
      </c>
      <c r="AK158" s="15">
        <v>0</v>
      </c>
      <c r="AL158" s="2">
        <v>0</v>
      </c>
      <c r="AM158" s="2">
        <v>0</v>
      </c>
      <c r="AV158" s="16"/>
      <c r="AW158" s="18">
        <f t="shared" si="19"/>
        <v>0</v>
      </c>
      <c r="AX158" s="15">
        <v>0</v>
      </c>
      <c r="AY158" s="2">
        <v>0</v>
      </c>
      <c r="AZ158" s="2">
        <v>0</v>
      </c>
      <c r="BA158" s="2">
        <v>0</v>
      </c>
      <c r="BB158" s="2">
        <v>0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16">
        <v>0</v>
      </c>
      <c r="BJ158" s="18">
        <f t="shared" si="20"/>
        <v>0</v>
      </c>
      <c r="BK158" s="15">
        <v>0</v>
      </c>
      <c r="BL158" s="2">
        <v>0</v>
      </c>
      <c r="BM158" s="2">
        <v>0</v>
      </c>
      <c r="BN158" s="2">
        <v>0</v>
      </c>
      <c r="BO158" s="2">
        <v>0</v>
      </c>
      <c r="BP158" s="2">
        <v>0</v>
      </c>
      <c r="BQ158" s="2">
        <v>0</v>
      </c>
      <c r="BR158" s="2">
        <v>0</v>
      </c>
      <c r="BS158" s="2">
        <v>0</v>
      </c>
      <c r="BT158" s="2">
        <v>0</v>
      </c>
      <c r="BU158" s="2">
        <v>0</v>
      </c>
      <c r="BV158" s="2">
        <v>0</v>
      </c>
      <c r="BW158" s="18">
        <f t="shared" si="21"/>
        <v>0</v>
      </c>
      <c r="BX158" s="15">
        <v>0</v>
      </c>
      <c r="BY158" s="2">
        <v>0</v>
      </c>
      <c r="BZ158" s="2">
        <v>0</v>
      </c>
      <c r="CA158" s="2">
        <v>0</v>
      </c>
      <c r="CB158" s="2">
        <v>0</v>
      </c>
      <c r="CC158" s="2">
        <v>0</v>
      </c>
      <c r="CD158" s="2">
        <v>0</v>
      </c>
      <c r="CE158" s="2">
        <v>0</v>
      </c>
      <c r="CF158" s="2">
        <v>0</v>
      </c>
      <c r="CG158" s="2">
        <v>0</v>
      </c>
      <c r="CH158" s="2">
        <v>0</v>
      </c>
      <c r="CI158" s="2">
        <v>0</v>
      </c>
      <c r="CJ158" s="18">
        <f t="shared" si="22"/>
        <v>0</v>
      </c>
      <c r="CK158" s="15">
        <v>0</v>
      </c>
      <c r="CL158" s="2">
        <v>0</v>
      </c>
      <c r="CM158" s="2">
        <v>0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0</v>
      </c>
      <c r="CU158" s="2">
        <v>0</v>
      </c>
      <c r="CV158" s="16">
        <v>0</v>
      </c>
      <c r="CW158" s="18">
        <f t="shared" si="23"/>
        <v>0</v>
      </c>
    </row>
    <row r="159" spans="1:101" ht="13.05" customHeight="1" x14ac:dyDescent="0.2">
      <c r="A159" s="46" t="s">
        <v>172</v>
      </c>
      <c r="B159" s="46" t="s">
        <v>195</v>
      </c>
      <c r="C159" s="89">
        <v>400</v>
      </c>
      <c r="D159" s="46" t="s">
        <v>610</v>
      </c>
      <c r="E159" s="46" t="s">
        <v>173</v>
      </c>
      <c r="F159" s="46" t="s">
        <v>196</v>
      </c>
      <c r="G159" s="47" t="s">
        <v>32</v>
      </c>
      <c r="H159" s="71">
        <v>128</v>
      </c>
      <c r="I159" s="49" t="s">
        <v>200</v>
      </c>
      <c r="J159" s="43">
        <v>0</v>
      </c>
      <c r="K159" s="15">
        <v>0</v>
      </c>
      <c r="L159" s="2">
        <v>0</v>
      </c>
      <c r="M159" s="2">
        <v>0</v>
      </c>
      <c r="V159" s="16"/>
      <c r="W159" s="18">
        <f t="shared" si="17"/>
        <v>0</v>
      </c>
      <c r="X159" s="15">
        <v>0</v>
      </c>
      <c r="Y159" s="2">
        <v>0</v>
      </c>
      <c r="Z159" s="2">
        <v>0</v>
      </c>
      <c r="AI159" s="16"/>
      <c r="AJ159" s="18">
        <f t="shared" si="18"/>
        <v>0</v>
      </c>
      <c r="AK159" s="15">
        <v>0</v>
      </c>
      <c r="AL159" s="2">
        <v>0</v>
      </c>
      <c r="AM159" s="2">
        <v>0</v>
      </c>
      <c r="AV159" s="16"/>
      <c r="AW159" s="18">
        <f t="shared" si="19"/>
        <v>0</v>
      </c>
      <c r="AX159" s="15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16">
        <v>0</v>
      </c>
      <c r="BJ159" s="18">
        <f t="shared" si="20"/>
        <v>0</v>
      </c>
      <c r="BK159" s="15">
        <v>0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18">
        <f t="shared" si="21"/>
        <v>0</v>
      </c>
      <c r="BX159" s="15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18">
        <f t="shared" si="22"/>
        <v>0</v>
      </c>
      <c r="CK159" s="15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16">
        <v>0</v>
      </c>
      <c r="CW159" s="18">
        <f t="shared" si="23"/>
        <v>0</v>
      </c>
    </row>
    <row r="160" spans="1:101" ht="13.05" customHeight="1" x14ac:dyDescent="0.2">
      <c r="A160" s="46" t="s">
        <v>172</v>
      </c>
      <c r="B160" s="46" t="s">
        <v>195</v>
      </c>
      <c r="C160" s="89">
        <v>400</v>
      </c>
      <c r="D160" s="46" t="s">
        <v>610</v>
      </c>
      <c r="E160" s="46" t="s">
        <v>173</v>
      </c>
      <c r="F160" s="46" t="s">
        <v>196</v>
      </c>
      <c r="G160" s="47" t="s">
        <v>30</v>
      </c>
      <c r="H160" s="70">
        <v>291</v>
      </c>
      <c r="I160" s="49" t="s">
        <v>201</v>
      </c>
      <c r="J160" s="43">
        <v>0</v>
      </c>
      <c r="K160" s="15">
        <v>0</v>
      </c>
      <c r="L160" s="2">
        <v>0</v>
      </c>
      <c r="M160" s="2">
        <v>0</v>
      </c>
      <c r="V160" s="16"/>
      <c r="W160" s="18">
        <f t="shared" si="17"/>
        <v>0</v>
      </c>
      <c r="X160" s="15">
        <v>0</v>
      </c>
      <c r="Y160" s="2">
        <v>0</v>
      </c>
      <c r="Z160" s="2">
        <v>0</v>
      </c>
      <c r="AI160" s="16"/>
      <c r="AJ160" s="18">
        <f t="shared" si="18"/>
        <v>0</v>
      </c>
      <c r="AK160" s="15">
        <v>0</v>
      </c>
      <c r="AL160" s="2">
        <v>0</v>
      </c>
      <c r="AM160" s="2">
        <v>0</v>
      </c>
      <c r="AV160" s="16"/>
      <c r="AW160" s="18">
        <f t="shared" si="19"/>
        <v>0</v>
      </c>
      <c r="AX160" s="15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16">
        <v>0</v>
      </c>
      <c r="BJ160" s="18">
        <f t="shared" si="20"/>
        <v>0</v>
      </c>
      <c r="BK160" s="15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18">
        <f t="shared" si="21"/>
        <v>0</v>
      </c>
      <c r="BX160" s="15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18">
        <f t="shared" si="22"/>
        <v>0</v>
      </c>
      <c r="CK160" s="15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16">
        <v>0</v>
      </c>
      <c r="CW160" s="18">
        <f t="shared" si="23"/>
        <v>0</v>
      </c>
    </row>
    <row r="161" spans="1:101" ht="13.05" customHeight="1" x14ac:dyDescent="0.2">
      <c r="A161" s="46" t="s">
        <v>172</v>
      </c>
      <c r="B161" s="46" t="s">
        <v>173</v>
      </c>
      <c r="C161" s="89">
        <v>400</v>
      </c>
      <c r="D161" s="46" t="s">
        <v>610</v>
      </c>
      <c r="E161" s="46" t="s">
        <v>173</v>
      </c>
      <c r="F161" s="46" t="s">
        <v>196</v>
      </c>
      <c r="G161" s="47" t="s">
        <v>32</v>
      </c>
      <c r="H161" s="70">
        <v>122</v>
      </c>
      <c r="I161" s="49" t="s">
        <v>202</v>
      </c>
      <c r="J161" s="43">
        <v>0</v>
      </c>
      <c r="K161" s="15">
        <v>0</v>
      </c>
      <c r="L161" s="2">
        <v>0</v>
      </c>
      <c r="M161" s="2">
        <v>0</v>
      </c>
      <c r="V161" s="16"/>
      <c r="W161" s="18">
        <f t="shared" si="17"/>
        <v>0</v>
      </c>
      <c r="X161" s="15">
        <v>0</v>
      </c>
      <c r="Y161" s="2">
        <v>0</v>
      </c>
      <c r="Z161" s="2">
        <v>0</v>
      </c>
      <c r="AI161" s="16"/>
      <c r="AJ161" s="18">
        <f t="shared" si="18"/>
        <v>0</v>
      </c>
      <c r="AK161" s="15">
        <v>0</v>
      </c>
      <c r="AL161" s="2">
        <v>0</v>
      </c>
      <c r="AM161" s="2">
        <v>0</v>
      </c>
      <c r="AV161" s="16"/>
      <c r="AW161" s="18">
        <f t="shared" si="19"/>
        <v>0</v>
      </c>
      <c r="AX161" s="15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16">
        <v>0</v>
      </c>
      <c r="BJ161" s="18">
        <f t="shared" si="20"/>
        <v>0</v>
      </c>
      <c r="BK161" s="15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18">
        <f t="shared" si="21"/>
        <v>0</v>
      </c>
      <c r="BX161" s="15">
        <v>0</v>
      </c>
      <c r="BY161" s="2">
        <v>0</v>
      </c>
      <c r="BZ161" s="2">
        <v>0</v>
      </c>
      <c r="CA161" s="2">
        <v>0</v>
      </c>
      <c r="CB161" s="2">
        <v>0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18">
        <f t="shared" si="22"/>
        <v>0</v>
      </c>
      <c r="CK161" s="15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16">
        <v>0</v>
      </c>
      <c r="CW161" s="18">
        <f t="shared" si="23"/>
        <v>0</v>
      </c>
    </row>
    <row r="162" spans="1:101" ht="13.05" customHeight="1" x14ac:dyDescent="0.2">
      <c r="A162" s="46" t="s">
        <v>172</v>
      </c>
      <c r="B162" s="46" t="s">
        <v>173</v>
      </c>
      <c r="C162" s="89">
        <v>400</v>
      </c>
      <c r="D162" s="46" t="s">
        <v>610</v>
      </c>
      <c r="E162" s="46" t="s">
        <v>173</v>
      </c>
      <c r="F162" s="46" t="s">
        <v>196</v>
      </c>
      <c r="G162" s="47" t="s">
        <v>32</v>
      </c>
      <c r="H162" s="70">
        <v>292</v>
      </c>
      <c r="I162" s="49" t="s">
        <v>203</v>
      </c>
      <c r="J162" s="43">
        <v>0</v>
      </c>
      <c r="K162" s="15">
        <v>0</v>
      </c>
      <c r="L162" s="2">
        <v>0</v>
      </c>
      <c r="M162" s="2">
        <v>0</v>
      </c>
      <c r="V162" s="16"/>
      <c r="W162" s="18">
        <f t="shared" si="17"/>
        <v>0</v>
      </c>
      <c r="X162" s="15">
        <v>0</v>
      </c>
      <c r="Y162" s="2">
        <v>0</v>
      </c>
      <c r="Z162" s="2">
        <v>0</v>
      </c>
      <c r="AI162" s="16"/>
      <c r="AJ162" s="18">
        <f t="shared" si="18"/>
        <v>0</v>
      </c>
      <c r="AK162" s="15">
        <v>0</v>
      </c>
      <c r="AL162" s="2">
        <v>0</v>
      </c>
      <c r="AM162" s="2">
        <v>0</v>
      </c>
      <c r="AV162" s="16"/>
      <c r="AW162" s="18">
        <f t="shared" si="19"/>
        <v>0</v>
      </c>
      <c r="AX162" s="15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16">
        <v>0</v>
      </c>
      <c r="BJ162" s="18">
        <f t="shared" si="20"/>
        <v>0</v>
      </c>
      <c r="BK162" s="15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18">
        <f t="shared" si="21"/>
        <v>0</v>
      </c>
      <c r="BX162" s="15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18">
        <f t="shared" si="22"/>
        <v>0</v>
      </c>
      <c r="CK162" s="15">
        <v>0</v>
      </c>
      <c r="CL162" s="2">
        <v>0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0</v>
      </c>
      <c r="CU162" s="2">
        <v>0</v>
      </c>
      <c r="CV162" s="16">
        <v>0</v>
      </c>
      <c r="CW162" s="18">
        <f t="shared" si="23"/>
        <v>0</v>
      </c>
    </row>
    <row r="163" spans="1:101" ht="13.05" customHeight="1" x14ac:dyDescent="0.2">
      <c r="A163" s="46" t="s">
        <v>204</v>
      </c>
      <c r="B163" s="46" t="s">
        <v>205</v>
      </c>
      <c r="C163" s="89">
        <v>407</v>
      </c>
      <c r="D163" s="46" t="s">
        <v>612</v>
      </c>
      <c r="E163" s="46" t="s">
        <v>204</v>
      </c>
      <c r="F163" s="46" t="s">
        <v>205</v>
      </c>
      <c r="G163" s="47" t="s">
        <v>27</v>
      </c>
      <c r="H163" s="70">
        <v>91</v>
      </c>
      <c r="I163" s="49" t="s">
        <v>205</v>
      </c>
      <c r="J163" s="43">
        <v>0</v>
      </c>
      <c r="K163" s="15">
        <v>0</v>
      </c>
      <c r="L163" s="2">
        <v>0</v>
      </c>
      <c r="M163" s="2">
        <v>0</v>
      </c>
      <c r="V163" s="16"/>
      <c r="W163" s="18">
        <f t="shared" si="17"/>
        <v>0</v>
      </c>
      <c r="X163" s="15">
        <v>0</v>
      </c>
      <c r="Y163" s="2">
        <v>0</v>
      </c>
      <c r="Z163" s="2">
        <v>0</v>
      </c>
      <c r="AI163" s="16"/>
      <c r="AJ163" s="18">
        <f t="shared" si="18"/>
        <v>0</v>
      </c>
      <c r="AK163" s="15">
        <v>0</v>
      </c>
      <c r="AL163" s="2">
        <v>0</v>
      </c>
      <c r="AM163" s="2">
        <v>0</v>
      </c>
      <c r="AV163" s="16"/>
      <c r="AW163" s="18">
        <f t="shared" si="19"/>
        <v>0</v>
      </c>
      <c r="AX163" s="15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16">
        <v>0</v>
      </c>
      <c r="BJ163" s="18">
        <f t="shared" si="20"/>
        <v>0</v>
      </c>
      <c r="BK163" s="15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2">
        <v>0</v>
      </c>
      <c r="BV163" s="2">
        <v>0</v>
      </c>
      <c r="BW163" s="18">
        <f t="shared" si="21"/>
        <v>0</v>
      </c>
      <c r="BX163" s="15">
        <v>0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18">
        <f t="shared" si="22"/>
        <v>0</v>
      </c>
      <c r="CK163" s="15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16">
        <v>0</v>
      </c>
      <c r="CW163" s="18">
        <f t="shared" si="23"/>
        <v>0</v>
      </c>
    </row>
    <row r="164" spans="1:101" ht="13.05" customHeight="1" x14ac:dyDescent="0.2">
      <c r="A164" s="46" t="s">
        <v>204</v>
      </c>
      <c r="B164" s="46" t="s">
        <v>205</v>
      </c>
      <c r="C164" s="89">
        <v>407</v>
      </c>
      <c r="D164" s="46" t="s">
        <v>612</v>
      </c>
      <c r="E164" s="46" t="s">
        <v>204</v>
      </c>
      <c r="F164" s="46" t="s">
        <v>205</v>
      </c>
      <c r="G164" s="47" t="s">
        <v>32</v>
      </c>
      <c r="H164" s="70">
        <v>92</v>
      </c>
      <c r="I164" s="49" t="s">
        <v>206</v>
      </c>
      <c r="J164" s="43">
        <v>0</v>
      </c>
      <c r="K164" s="15">
        <v>0</v>
      </c>
      <c r="L164" s="2">
        <v>0</v>
      </c>
      <c r="M164" s="2">
        <v>0</v>
      </c>
      <c r="V164" s="16"/>
      <c r="W164" s="18">
        <f t="shared" si="17"/>
        <v>0</v>
      </c>
      <c r="X164" s="15">
        <v>0</v>
      </c>
      <c r="Y164" s="2">
        <v>0</v>
      </c>
      <c r="Z164" s="2">
        <v>0</v>
      </c>
      <c r="AI164" s="16"/>
      <c r="AJ164" s="18">
        <f t="shared" si="18"/>
        <v>0</v>
      </c>
      <c r="AK164" s="15">
        <v>0</v>
      </c>
      <c r="AL164" s="2">
        <v>0</v>
      </c>
      <c r="AM164" s="2">
        <v>0</v>
      </c>
      <c r="AV164" s="16"/>
      <c r="AW164" s="18">
        <f t="shared" si="19"/>
        <v>0</v>
      </c>
      <c r="AX164" s="15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16">
        <v>0</v>
      </c>
      <c r="BJ164" s="18">
        <f t="shared" si="20"/>
        <v>0</v>
      </c>
      <c r="BK164" s="15">
        <v>0</v>
      </c>
      <c r="BL164" s="2">
        <v>0</v>
      </c>
      <c r="BM164" s="2">
        <v>0</v>
      </c>
      <c r="BN164" s="2">
        <v>0</v>
      </c>
      <c r="BO164" s="2">
        <v>0</v>
      </c>
      <c r="BP164" s="2">
        <v>0</v>
      </c>
      <c r="BQ164" s="2">
        <v>0</v>
      </c>
      <c r="BR164" s="2">
        <v>0</v>
      </c>
      <c r="BS164" s="2">
        <v>0</v>
      </c>
      <c r="BT164" s="2">
        <v>0</v>
      </c>
      <c r="BU164" s="2">
        <v>0</v>
      </c>
      <c r="BV164" s="2">
        <v>0</v>
      </c>
      <c r="BW164" s="18">
        <f t="shared" si="21"/>
        <v>0</v>
      </c>
      <c r="BX164" s="15">
        <v>0</v>
      </c>
      <c r="BY164" s="2">
        <v>0</v>
      </c>
      <c r="BZ164" s="2">
        <v>0</v>
      </c>
      <c r="CA164" s="2">
        <v>0</v>
      </c>
      <c r="CB164" s="2">
        <v>0</v>
      </c>
      <c r="CC164" s="2">
        <v>0</v>
      </c>
      <c r="CD164" s="2">
        <v>0</v>
      </c>
      <c r="CE164" s="2">
        <v>0</v>
      </c>
      <c r="CF164" s="2">
        <v>0</v>
      </c>
      <c r="CG164" s="2">
        <v>0</v>
      </c>
      <c r="CH164" s="2">
        <v>0</v>
      </c>
      <c r="CI164" s="2">
        <v>0</v>
      </c>
      <c r="CJ164" s="18">
        <f t="shared" si="22"/>
        <v>0</v>
      </c>
      <c r="CK164" s="15">
        <v>0</v>
      </c>
      <c r="CL164" s="2">
        <v>0</v>
      </c>
      <c r="CM164" s="2">
        <v>0</v>
      </c>
      <c r="CN164" s="2">
        <v>0</v>
      </c>
      <c r="CO164" s="2">
        <v>0</v>
      </c>
      <c r="CP164" s="2">
        <v>0</v>
      </c>
      <c r="CQ164" s="2">
        <v>0</v>
      </c>
      <c r="CR164" s="2">
        <v>0</v>
      </c>
      <c r="CS164" s="2">
        <v>0</v>
      </c>
      <c r="CT164" s="2">
        <v>0</v>
      </c>
      <c r="CU164" s="2">
        <v>0</v>
      </c>
      <c r="CV164" s="16">
        <v>0</v>
      </c>
      <c r="CW164" s="18">
        <f t="shared" si="23"/>
        <v>0</v>
      </c>
    </row>
    <row r="165" spans="1:101" ht="13.05" customHeight="1" x14ac:dyDescent="0.2">
      <c r="A165" s="46" t="s">
        <v>204</v>
      </c>
      <c r="B165" s="46" t="s">
        <v>205</v>
      </c>
      <c r="C165" s="89">
        <v>407</v>
      </c>
      <c r="D165" s="46" t="s">
        <v>612</v>
      </c>
      <c r="E165" s="46" t="s">
        <v>204</v>
      </c>
      <c r="F165" s="46" t="s">
        <v>205</v>
      </c>
      <c r="G165" s="47" t="s">
        <v>39</v>
      </c>
      <c r="H165" s="70">
        <v>97</v>
      </c>
      <c r="I165" s="49" t="s">
        <v>207</v>
      </c>
      <c r="J165" s="43">
        <v>0</v>
      </c>
      <c r="K165" s="15">
        <v>0</v>
      </c>
      <c r="L165" s="2">
        <v>0</v>
      </c>
      <c r="M165" s="2">
        <v>0</v>
      </c>
      <c r="V165" s="16"/>
      <c r="W165" s="18">
        <f t="shared" si="17"/>
        <v>0</v>
      </c>
      <c r="X165" s="15">
        <v>0</v>
      </c>
      <c r="Y165" s="2">
        <v>0</v>
      </c>
      <c r="Z165" s="2">
        <v>0</v>
      </c>
      <c r="AI165" s="16"/>
      <c r="AJ165" s="18">
        <f t="shared" si="18"/>
        <v>0</v>
      </c>
      <c r="AK165" s="15">
        <v>0</v>
      </c>
      <c r="AL165" s="2">
        <v>0</v>
      </c>
      <c r="AM165" s="2">
        <v>0</v>
      </c>
      <c r="AV165" s="16"/>
      <c r="AW165" s="18">
        <f t="shared" si="19"/>
        <v>0</v>
      </c>
      <c r="AX165" s="15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16">
        <v>0</v>
      </c>
      <c r="BJ165" s="18">
        <f t="shared" si="20"/>
        <v>0</v>
      </c>
      <c r="BK165" s="15">
        <v>0</v>
      </c>
      <c r="BL165" s="2">
        <v>0</v>
      </c>
      <c r="BM165" s="2">
        <v>0</v>
      </c>
      <c r="BN165" s="2">
        <v>0</v>
      </c>
      <c r="BO165" s="2">
        <v>0</v>
      </c>
      <c r="BP165" s="2">
        <v>0</v>
      </c>
      <c r="BQ165" s="2">
        <v>0</v>
      </c>
      <c r="BR165" s="2">
        <v>0</v>
      </c>
      <c r="BS165" s="2">
        <v>0</v>
      </c>
      <c r="BT165" s="2">
        <v>0</v>
      </c>
      <c r="BU165" s="2">
        <v>0</v>
      </c>
      <c r="BV165" s="2">
        <v>0</v>
      </c>
      <c r="BW165" s="18">
        <f t="shared" si="21"/>
        <v>0</v>
      </c>
      <c r="BX165" s="15">
        <v>0</v>
      </c>
      <c r="BY165" s="2">
        <v>0</v>
      </c>
      <c r="BZ165" s="2">
        <v>0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0</v>
      </c>
      <c r="CH165" s="2">
        <v>0</v>
      </c>
      <c r="CI165" s="2">
        <v>0</v>
      </c>
      <c r="CJ165" s="18">
        <f t="shared" si="22"/>
        <v>0</v>
      </c>
      <c r="CK165" s="15">
        <v>0</v>
      </c>
      <c r="CL165" s="2">
        <v>0</v>
      </c>
      <c r="CM165" s="2">
        <v>0</v>
      </c>
      <c r="CN165" s="2">
        <v>0</v>
      </c>
      <c r="CO165" s="2">
        <v>0</v>
      </c>
      <c r="CP165" s="2">
        <v>0</v>
      </c>
      <c r="CQ165" s="2">
        <v>0</v>
      </c>
      <c r="CR165" s="2">
        <v>0</v>
      </c>
      <c r="CS165" s="2">
        <v>0</v>
      </c>
      <c r="CT165" s="2">
        <v>0</v>
      </c>
      <c r="CU165" s="2">
        <v>0</v>
      </c>
      <c r="CV165" s="16">
        <v>0</v>
      </c>
      <c r="CW165" s="18">
        <f t="shared" si="23"/>
        <v>0</v>
      </c>
    </row>
    <row r="166" spans="1:101" ht="13.05" customHeight="1" x14ac:dyDescent="0.2">
      <c r="A166" s="46" t="s">
        <v>204</v>
      </c>
      <c r="B166" s="46" t="s">
        <v>205</v>
      </c>
      <c r="C166" s="89">
        <v>407</v>
      </c>
      <c r="D166" s="46" t="s">
        <v>612</v>
      </c>
      <c r="E166" s="46" t="s">
        <v>204</v>
      </c>
      <c r="F166" s="46" t="s">
        <v>205</v>
      </c>
      <c r="G166" s="47" t="s">
        <v>32</v>
      </c>
      <c r="H166" s="70">
        <v>95</v>
      </c>
      <c r="I166" s="49" t="s">
        <v>208</v>
      </c>
      <c r="J166" s="43">
        <v>0</v>
      </c>
      <c r="K166" s="15">
        <v>0</v>
      </c>
      <c r="L166" s="2">
        <v>0</v>
      </c>
      <c r="M166" s="2">
        <v>0</v>
      </c>
      <c r="V166" s="16"/>
      <c r="W166" s="18">
        <f t="shared" si="17"/>
        <v>0</v>
      </c>
      <c r="X166" s="15">
        <v>0</v>
      </c>
      <c r="Y166" s="2">
        <v>0</v>
      </c>
      <c r="Z166" s="2">
        <v>0</v>
      </c>
      <c r="AI166" s="16"/>
      <c r="AJ166" s="18">
        <f t="shared" si="18"/>
        <v>0</v>
      </c>
      <c r="AK166" s="15">
        <v>0</v>
      </c>
      <c r="AL166" s="2">
        <v>0</v>
      </c>
      <c r="AM166" s="2">
        <v>0</v>
      </c>
      <c r="AV166" s="16"/>
      <c r="AW166" s="18">
        <f t="shared" si="19"/>
        <v>0</v>
      </c>
      <c r="AX166" s="15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16">
        <v>0</v>
      </c>
      <c r="BJ166" s="18">
        <f t="shared" si="20"/>
        <v>0</v>
      </c>
      <c r="BK166" s="15">
        <v>0</v>
      </c>
      <c r="BL166" s="2">
        <v>0</v>
      </c>
      <c r="BM166" s="2">
        <v>0</v>
      </c>
      <c r="BN166" s="2">
        <v>0</v>
      </c>
      <c r="BO166" s="2">
        <v>0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2">
        <v>0</v>
      </c>
      <c r="BW166" s="18">
        <f t="shared" si="21"/>
        <v>0</v>
      </c>
      <c r="BX166" s="15">
        <v>0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0</v>
      </c>
      <c r="CI166" s="2">
        <v>0</v>
      </c>
      <c r="CJ166" s="18">
        <f t="shared" si="22"/>
        <v>0</v>
      </c>
      <c r="CK166" s="15">
        <v>0</v>
      </c>
      <c r="CL166" s="2">
        <v>0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0</v>
      </c>
      <c r="CT166" s="2">
        <v>0</v>
      </c>
      <c r="CU166" s="2">
        <v>0</v>
      </c>
      <c r="CV166" s="16">
        <v>0</v>
      </c>
      <c r="CW166" s="18">
        <f t="shared" si="23"/>
        <v>0</v>
      </c>
    </row>
    <row r="167" spans="1:101" ht="13.05" customHeight="1" x14ac:dyDescent="0.2">
      <c r="A167" s="46" t="s">
        <v>204</v>
      </c>
      <c r="B167" s="46" t="s">
        <v>205</v>
      </c>
      <c r="C167" s="89">
        <v>407</v>
      </c>
      <c r="D167" s="46" t="s">
        <v>612</v>
      </c>
      <c r="E167" s="46" t="s">
        <v>204</v>
      </c>
      <c r="F167" s="46" t="s">
        <v>205</v>
      </c>
      <c r="G167" s="47" t="s">
        <v>32</v>
      </c>
      <c r="H167" s="70">
        <v>96</v>
      </c>
      <c r="I167" s="49" t="s">
        <v>209</v>
      </c>
      <c r="J167" s="43">
        <v>0</v>
      </c>
      <c r="K167" s="15">
        <v>0</v>
      </c>
      <c r="L167" s="2">
        <v>0</v>
      </c>
      <c r="M167" s="2">
        <v>0</v>
      </c>
      <c r="V167" s="16"/>
      <c r="W167" s="18">
        <f t="shared" si="17"/>
        <v>0</v>
      </c>
      <c r="X167" s="15">
        <v>0</v>
      </c>
      <c r="Y167" s="2">
        <v>0</v>
      </c>
      <c r="Z167" s="2">
        <v>0</v>
      </c>
      <c r="AI167" s="16"/>
      <c r="AJ167" s="18">
        <f t="shared" si="18"/>
        <v>0</v>
      </c>
      <c r="AK167" s="15">
        <v>0</v>
      </c>
      <c r="AL167" s="2">
        <v>0</v>
      </c>
      <c r="AM167" s="2">
        <v>0</v>
      </c>
      <c r="AV167" s="16"/>
      <c r="AW167" s="18">
        <f t="shared" si="19"/>
        <v>0</v>
      </c>
      <c r="AX167" s="15">
        <v>0</v>
      </c>
      <c r="AY167" s="2">
        <v>0</v>
      </c>
      <c r="AZ167" s="2">
        <v>0</v>
      </c>
      <c r="BA167" s="2">
        <v>0</v>
      </c>
      <c r="BB167" s="2">
        <v>0</v>
      </c>
      <c r="BC167" s="2">
        <v>0</v>
      </c>
      <c r="BD167" s="2">
        <v>0</v>
      </c>
      <c r="BE167" s="2">
        <v>0</v>
      </c>
      <c r="BF167" s="2">
        <v>0</v>
      </c>
      <c r="BG167" s="2">
        <v>0</v>
      </c>
      <c r="BH167" s="2">
        <v>0</v>
      </c>
      <c r="BI167" s="16">
        <v>0</v>
      </c>
      <c r="BJ167" s="18">
        <f t="shared" si="20"/>
        <v>0</v>
      </c>
      <c r="BK167" s="15">
        <v>0</v>
      </c>
      <c r="BL167" s="2">
        <v>0</v>
      </c>
      <c r="BM167" s="2">
        <v>0</v>
      </c>
      <c r="BN167" s="2">
        <v>0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2">
        <v>0</v>
      </c>
      <c r="BV167" s="2">
        <v>0</v>
      </c>
      <c r="BW167" s="18">
        <f t="shared" si="21"/>
        <v>0</v>
      </c>
      <c r="BX167" s="15">
        <v>0</v>
      </c>
      <c r="BY167" s="2">
        <v>0</v>
      </c>
      <c r="BZ167" s="2">
        <v>0</v>
      </c>
      <c r="CA167" s="2">
        <v>0</v>
      </c>
      <c r="CB167" s="2">
        <v>0</v>
      </c>
      <c r="CC167" s="2">
        <v>0</v>
      </c>
      <c r="CD167" s="2">
        <v>0</v>
      </c>
      <c r="CE167" s="2">
        <v>0</v>
      </c>
      <c r="CF167" s="2">
        <v>0</v>
      </c>
      <c r="CG167" s="2">
        <v>0</v>
      </c>
      <c r="CH167" s="2">
        <v>0</v>
      </c>
      <c r="CI167" s="2">
        <v>0</v>
      </c>
      <c r="CJ167" s="18">
        <f t="shared" si="22"/>
        <v>0</v>
      </c>
      <c r="CK167" s="15">
        <v>0</v>
      </c>
      <c r="CL167" s="2">
        <v>0</v>
      </c>
      <c r="CM167" s="2">
        <v>0</v>
      </c>
      <c r="CN167" s="2">
        <v>0</v>
      </c>
      <c r="CO167" s="2">
        <v>0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2">
        <v>0</v>
      </c>
      <c r="CV167" s="16">
        <v>0</v>
      </c>
      <c r="CW167" s="18">
        <f t="shared" si="23"/>
        <v>0</v>
      </c>
    </row>
    <row r="168" spans="1:101" ht="13.05" customHeight="1" x14ac:dyDescent="0.2">
      <c r="A168" s="46" t="s">
        <v>204</v>
      </c>
      <c r="B168" s="46" t="s">
        <v>205</v>
      </c>
      <c r="C168" s="89">
        <v>407</v>
      </c>
      <c r="D168" s="46" t="s">
        <v>612</v>
      </c>
      <c r="E168" s="46" t="s">
        <v>204</v>
      </c>
      <c r="F168" s="46" t="s">
        <v>205</v>
      </c>
      <c r="G168" s="47" t="s">
        <v>32</v>
      </c>
      <c r="H168" s="70">
        <v>25590</v>
      </c>
      <c r="I168" s="49" t="s">
        <v>210</v>
      </c>
      <c r="J168" s="43">
        <v>0</v>
      </c>
      <c r="K168" s="15">
        <v>0</v>
      </c>
      <c r="L168" s="2">
        <v>0</v>
      </c>
      <c r="M168" s="2">
        <v>0</v>
      </c>
      <c r="V168" s="16"/>
      <c r="W168" s="18">
        <f t="shared" si="17"/>
        <v>0</v>
      </c>
      <c r="X168" s="15">
        <v>0</v>
      </c>
      <c r="Y168" s="2">
        <v>0</v>
      </c>
      <c r="Z168" s="2">
        <v>0</v>
      </c>
      <c r="AI168" s="16"/>
      <c r="AJ168" s="18">
        <f t="shared" si="18"/>
        <v>0</v>
      </c>
      <c r="AK168" s="15">
        <v>0</v>
      </c>
      <c r="AL168" s="2">
        <v>0</v>
      </c>
      <c r="AM168" s="2">
        <v>0</v>
      </c>
      <c r="AV168" s="16"/>
      <c r="AW168" s="18">
        <f t="shared" si="19"/>
        <v>0</v>
      </c>
      <c r="AX168" s="15">
        <v>0</v>
      </c>
      <c r="AY168" s="2">
        <v>0</v>
      </c>
      <c r="AZ168" s="2">
        <v>0</v>
      </c>
      <c r="BA168" s="2">
        <v>0</v>
      </c>
      <c r="BB168" s="2">
        <v>0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16">
        <v>0</v>
      </c>
      <c r="BJ168" s="18">
        <f t="shared" si="20"/>
        <v>0</v>
      </c>
      <c r="BK168" s="15">
        <v>0</v>
      </c>
      <c r="BL168" s="2">
        <v>0</v>
      </c>
      <c r="BM168" s="2">
        <v>0</v>
      </c>
      <c r="BN168" s="2">
        <v>0</v>
      </c>
      <c r="BO168" s="2">
        <v>0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2">
        <v>0</v>
      </c>
      <c r="BV168" s="2">
        <v>0</v>
      </c>
      <c r="BW168" s="18">
        <f t="shared" si="21"/>
        <v>0</v>
      </c>
      <c r="BX168" s="15">
        <v>0</v>
      </c>
      <c r="BY168" s="2">
        <v>0</v>
      </c>
      <c r="BZ168" s="2">
        <v>0</v>
      </c>
      <c r="CA168" s="2">
        <v>0</v>
      </c>
      <c r="CB168" s="2">
        <v>0</v>
      </c>
      <c r="CC168" s="2">
        <v>0</v>
      </c>
      <c r="CD168" s="2">
        <v>0</v>
      </c>
      <c r="CE168" s="2">
        <v>0</v>
      </c>
      <c r="CF168" s="2">
        <v>0</v>
      </c>
      <c r="CG168" s="2">
        <v>0</v>
      </c>
      <c r="CH168" s="2">
        <v>0</v>
      </c>
      <c r="CI168" s="2">
        <v>0</v>
      </c>
      <c r="CJ168" s="18">
        <f t="shared" si="22"/>
        <v>0</v>
      </c>
      <c r="CK168" s="15">
        <v>0</v>
      </c>
      <c r="CL168" s="2">
        <v>0</v>
      </c>
      <c r="CM168" s="2">
        <v>0</v>
      </c>
      <c r="CN168" s="2">
        <v>0</v>
      </c>
      <c r="CO168" s="2">
        <v>0</v>
      </c>
      <c r="CP168" s="2">
        <v>0</v>
      </c>
      <c r="CQ168" s="2">
        <v>0</v>
      </c>
      <c r="CR168" s="2">
        <v>0</v>
      </c>
      <c r="CS168" s="2">
        <v>0</v>
      </c>
      <c r="CT168" s="2">
        <v>0</v>
      </c>
      <c r="CU168" s="2">
        <v>0</v>
      </c>
      <c r="CV168" s="16">
        <v>0</v>
      </c>
      <c r="CW168" s="18">
        <f t="shared" si="23"/>
        <v>0</v>
      </c>
    </row>
    <row r="169" spans="1:101" ht="13.05" customHeight="1" x14ac:dyDescent="0.2">
      <c r="A169" s="46" t="s">
        <v>204</v>
      </c>
      <c r="B169" s="46" t="s">
        <v>205</v>
      </c>
      <c r="C169" s="89">
        <v>407</v>
      </c>
      <c r="D169" s="46" t="s">
        <v>612</v>
      </c>
      <c r="E169" s="46" t="s">
        <v>204</v>
      </c>
      <c r="F169" s="46" t="s">
        <v>205</v>
      </c>
      <c r="G169" s="47" t="s">
        <v>39</v>
      </c>
      <c r="H169" s="70">
        <v>93</v>
      </c>
      <c r="I169" s="49" t="s">
        <v>211</v>
      </c>
      <c r="J169" s="43">
        <v>0</v>
      </c>
      <c r="K169" s="15">
        <v>0</v>
      </c>
      <c r="L169" s="2">
        <v>0</v>
      </c>
      <c r="M169" s="2">
        <v>0</v>
      </c>
      <c r="V169" s="16"/>
      <c r="W169" s="18">
        <f t="shared" si="17"/>
        <v>0</v>
      </c>
      <c r="X169" s="15">
        <v>0</v>
      </c>
      <c r="Y169" s="2">
        <v>0</v>
      </c>
      <c r="Z169" s="2">
        <v>0</v>
      </c>
      <c r="AI169" s="16"/>
      <c r="AJ169" s="18">
        <f t="shared" si="18"/>
        <v>0</v>
      </c>
      <c r="AK169" s="15">
        <v>0</v>
      </c>
      <c r="AL169" s="2">
        <v>0</v>
      </c>
      <c r="AM169" s="2">
        <v>0</v>
      </c>
      <c r="AV169" s="16"/>
      <c r="AW169" s="18">
        <f t="shared" si="19"/>
        <v>0</v>
      </c>
      <c r="AX169" s="15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2">
        <v>0</v>
      </c>
      <c r="BI169" s="16">
        <v>0</v>
      </c>
      <c r="BJ169" s="18">
        <f t="shared" si="20"/>
        <v>0</v>
      </c>
      <c r="BK169" s="15">
        <v>0</v>
      </c>
      <c r="BL169" s="2">
        <v>0</v>
      </c>
      <c r="BM169" s="2">
        <v>0</v>
      </c>
      <c r="BN169" s="2">
        <v>0</v>
      </c>
      <c r="BO169" s="2">
        <v>0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2">
        <v>0</v>
      </c>
      <c r="BV169" s="2">
        <v>0</v>
      </c>
      <c r="BW169" s="18">
        <f t="shared" si="21"/>
        <v>0</v>
      </c>
      <c r="BX169" s="15">
        <v>0</v>
      </c>
      <c r="BY169" s="2">
        <v>0</v>
      </c>
      <c r="BZ169" s="2">
        <v>0</v>
      </c>
      <c r="CA169" s="2">
        <v>0</v>
      </c>
      <c r="CB169" s="2">
        <v>0</v>
      </c>
      <c r="CC169" s="2">
        <v>0</v>
      </c>
      <c r="CD169" s="2">
        <v>0</v>
      </c>
      <c r="CE169" s="2">
        <v>0</v>
      </c>
      <c r="CF169" s="2">
        <v>0</v>
      </c>
      <c r="CG169" s="2">
        <v>0</v>
      </c>
      <c r="CH169" s="2">
        <v>0</v>
      </c>
      <c r="CI169" s="2">
        <v>0</v>
      </c>
      <c r="CJ169" s="18">
        <f t="shared" si="22"/>
        <v>0</v>
      </c>
      <c r="CK169" s="15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U169" s="2">
        <v>0</v>
      </c>
      <c r="CV169" s="16">
        <v>0</v>
      </c>
      <c r="CW169" s="18">
        <f t="shared" si="23"/>
        <v>0</v>
      </c>
    </row>
    <row r="170" spans="1:101" ht="13.05" customHeight="1" x14ac:dyDescent="0.2">
      <c r="A170" s="46" t="s">
        <v>204</v>
      </c>
      <c r="B170" s="46" t="s">
        <v>205</v>
      </c>
      <c r="C170" s="89">
        <v>407</v>
      </c>
      <c r="D170" s="46" t="s">
        <v>612</v>
      </c>
      <c r="E170" s="46" t="s">
        <v>204</v>
      </c>
      <c r="F170" s="46" t="s">
        <v>205</v>
      </c>
      <c r="G170" s="47" t="s">
        <v>32</v>
      </c>
      <c r="H170" s="70">
        <v>94</v>
      </c>
      <c r="I170" s="49" t="s">
        <v>212</v>
      </c>
      <c r="J170" s="43">
        <v>0</v>
      </c>
      <c r="K170" s="15">
        <v>0</v>
      </c>
      <c r="L170" s="2">
        <v>0</v>
      </c>
      <c r="M170" s="2">
        <v>0</v>
      </c>
      <c r="V170" s="16"/>
      <c r="W170" s="18">
        <f t="shared" si="17"/>
        <v>0</v>
      </c>
      <c r="X170" s="15">
        <v>0</v>
      </c>
      <c r="Y170" s="2">
        <v>0</v>
      </c>
      <c r="Z170" s="2">
        <v>0</v>
      </c>
      <c r="AI170" s="16"/>
      <c r="AJ170" s="18">
        <f t="shared" si="18"/>
        <v>0</v>
      </c>
      <c r="AK170" s="15">
        <v>0</v>
      </c>
      <c r="AL170" s="2">
        <v>0</v>
      </c>
      <c r="AM170" s="2">
        <v>0</v>
      </c>
      <c r="AV170" s="16"/>
      <c r="AW170" s="18">
        <f t="shared" si="19"/>
        <v>0</v>
      </c>
      <c r="AX170" s="15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E170" s="2">
        <v>0</v>
      </c>
      <c r="BF170" s="2">
        <v>0</v>
      </c>
      <c r="BG170" s="2">
        <v>0</v>
      </c>
      <c r="BH170" s="2">
        <v>0</v>
      </c>
      <c r="BI170" s="16">
        <v>0</v>
      </c>
      <c r="BJ170" s="18">
        <f t="shared" si="20"/>
        <v>0</v>
      </c>
      <c r="BK170" s="15">
        <v>0</v>
      </c>
      <c r="BL170" s="2">
        <v>0</v>
      </c>
      <c r="BM170" s="2">
        <v>0</v>
      </c>
      <c r="BN170" s="2">
        <v>0</v>
      </c>
      <c r="BO170" s="2">
        <v>0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2">
        <v>0</v>
      </c>
      <c r="BV170" s="2">
        <v>0</v>
      </c>
      <c r="BW170" s="18">
        <f t="shared" si="21"/>
        <v>0</v>
      </c>
      <c r="BX170" s="15">
        <v>0</v>
      </c>
      <c r="BY170" s="2">
        <v>0</v>
      </c>
      <c r="BZ170" s="2">
        <v>0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0</v>
      </c>
      <c r="CG170" s="2">
        <v>0</v>
      </c>
      <c r="CH170" s="2">
        <v>0</v>
      </c>
      <c r="CI170" s="2">
        <v>0</v>
      </c>
      <c r="CJ170" s="18">
        <f t="shared" si="22"/>
        <v>0</v>
      </c>
      <c r="CK170" s="15">
        <v>0</v>
      </c>
      <c r="CL170" s="2">
        <v>0</v>
      </c>
      <c r="CM170" s="2">
        <v>0</v>
      </c>
      <c r="CN170" s="2">
        <v>0</v>
      </c>
      <c r="CO170" s="2">
        <v>0</v>
      </c>
      <c r="CP170" s="2">
        <v>0</v>
      </c>
      <c r="CQ170" s="2">
        <v>0</v>
      </c>
      <c r="CR170" s="2">
        <v>0</v>
      </c>
      <c r="CS170" s="2">
        <v>0</v>
      </c>
      <c r="CT170" s="2">
        <v>0</v>
      </c>
      <c r="CU170" s="2">
        <v>0</v>
      </c>
      <c r="CV170" s="16">
        <v>0</v>
      </c>
      <c r="CW170" s="18">
        <f t="shared" si="23"/>
        <v>0</v>
      </c>
    </row>
    <row r="171" spans="1:101" ht="13.05" customHeight="1" x14ac:dyDescent="0.2">
      <c r="A171" s="46" t="s">
        <v>204</v>
      </c>
      <c r="B171" s="46" t="s">
        <v>205</v>
      </c>
      <c r="C171" s="89">
        <v>407</v>
      </c>
      <c r="D171" s="46" t="s">
        <v>612</v>
      </c>
      <c r="E171" s="46" t="s">
        <v>204</v>
      </c>
      <c r="F171" s="46" t="s">
        <v>205</v>
      </c>
      <c r="G171" s="47" t="s">
        <v>32</v>
      </c>
      <c r="H171" s="70">
        <v>7041</v>
      </c>
      <c r="I171" s="49" t="s">
        <v>213</v>
      </c>
      <c r="J171" s="43">
        <v>0</v>
      </c>
      <c r="K171" s="15">
        <v>0</v>
      </c>
      <c r="L171" s="2">
        <v>0</v>
      </c>
      <c r="M171" s="2">
        <v>0</v>
      </c>
      <c r="V171" s="16"/>
      <c r="W171" s="18">
        <f t="shared" si="17"/>
        <v>0</v>
      </c>
      <c r="X171" s="15">
        <v>0</v>
      </c>
      <c r="Y171" s="2">
        <v>0</v>
      </c>
      <c r="Z171" s="2">
        <v>0</v>
      </c>
      <c r="AI171" s="16"/>
      <c r="AJ171" s="18">
        <f t="shared" si="18"/>
        <v>0</v>
      </c>
      <c r="AK171" s="15">
        <v>0</v>
      </c>
      <c r="AL171" s="2">
        <v>0</v>
      </c>
      <c r="AM171" s="2">
        <v>0</v>
      </c>
      <c r="AV171" s="16"/>
      <c r="AW171" s="18">
        <f t="shared" si="19"/>
        <v>0</v>
      </c>
      <c r="AX171" s="15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16">
        <v>0</v>
      </c>
      <c r="BJ171" s="18">
        <f t="shared" si="20"/>
        <v>0</v>
      </c>
      <c r="BK171" s="15">
        <v>0</v>
      </c>
      <c r="BL171" s="2">
        <v>0</v>
      </c>
      <c r="BM171" s="2">
        <v>0</v>
      </c>
      <c r="BN171" s="2">
        <v>0</v>
      </c>
      <c r="BO171" s="2">
        <v>0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2">
        <v>0</v>
      </c>
      <c r="BV171" s="2">
        <v>0</v>
      </c>
      <c r="BW171" s="18">
        <f t="shared" si="21"/>
        <v>0</v>
      </c>
      <c r="BX171" s="15">
        <v>0</v>
      </c>
      <c r="BY171" s="2">
        <v>0</v>
      </c>
      <c r="BZ171" s="2">
        <v>0</v>
      </c>
      <c r="CA171" s="2">
        <v>0</v>
      </c>
      <c r="CB171" s="2">
        <v>0</v>
      </c>
      <c r="CC171" s="2">
        <v>0</v>
      </c>
      <c r="CD171" s="2">
        <v>0</v>
      </c>
      <c r="CE171" s="2">
        <v>0</v>
      </c>
      <c r="CF171" s="2">
        <v>0</v>
      </c>
      <c r="CG171" s="2">
        <v>0</v>
      </c>
      <c r="CH171" s="2">
        <v>0</v>
      </c>
      <c r="CI171" s="2">
        <v>0</v>
      </c>
      <c r="CJ171" s="18">
        <f t="shared" si="22"/>
        <v>0</v>
      </c>
      <c r="CK171" s="15">
        <v>0</v>
      </c>
      <c r="CL171" s="2">
        <v>0</v>
      </c>
      <c r="CM171" s="2">
        <v>0</v>
      </c>
      <c r="CN171" s="2">
        <v>0</v>
      </c>
      <c r="CO171" s="2">
        <v>0</v>
      </c>
      <c r="CP171" s="2">
        <v>0</v>
      </c>
      <c r="CQ171" s="2">
        <v>0</v>
      </c>
      <c r="CR171" s="2">
        <v>0</v>
      </c>
      <c r="CS171" s="2">
        <v>0</v>
      </c>
      <c r="CT171" s="2">
        <v>0</v>
      </c>
      <c r="CU171" s="2">
        <v>0</v>
      </c>
      <c r="CV171" s="16">
        <v>0</v>
      </c>
      <c r="CW171" s="18">
        <f t="shared" si="23"/>
        <v>0</v>
      </c>
    </row>
    <row r="172" spans="1:101" ht="13.05" customHeight="1" x14ac:dyDescent="0.2">
      <c r="A172" s="46" t="s">
        <v>204</v>
      </c>
      <c r="B172" s="46" t="s">
        <v>205</v>
      </c>
      <c r="C172" s="89">
        <v>407</v>
      </c>
      <c r="D172" s="46" t="s">
        <v>612</v>
      </c>
      <c r="E172" s="46" t="s">
        <v>204</v>
      </c>
      <c r="F172" s="46" t="s">
        <v>205</v>
      </c>
      <c r="G172" s="47" t="s">
        <v>32</v>
      </c>
      <c r="H172" s="70">
        <v>15306</v>
      </c>
      <c r="I172" s="49" t="s">
        <v>214</v>
      </c>
      <c r="J172" s="43">
        <v>0</v>
      </c>
      <c r="K172" s="15">
        <v>0</v>
      </c>
      <c r="L172" s="2">
        <v>0</v>
      </c>
      <c r="M172" s="2">
        <v>0</v>
      </c>
      <c r="V172" s="16"/>
      <c r="W172" s="18">
        <f t="shared" si="17"/>
        <v>0</v>
      </c>
      <c r="X172" s="15">
        <v>0</v>
      </c>
      <c r="Y172" s="2">
        <v>0</v>
      </c>
      <c r="Z172" s="2">
        <v>0</v>
      </c>
      <c r="AI172" s="16"/>
      <c r="AJ172" s="18">
        <f t="shared" si="18"/>
        <v>0</v>
      </c>
      <c r="AK172" s="15">
        <v>0</v>
      </c>
      <c r="AL172" s="2">
        <v>0</v>
      </c>
      <c r="AM172" s="2">
        <v>0</v>
      </c>
      <c r="AV172" s="16"/>
      <c r="AW172" s="18">
        <f t="shared" si="19"/>
        <v>0</v>
      </c>
      <c r="AX172" s="15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0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16">
        <v>0</v>
      </c>
      <c r="BJ172" s="18">
        <f t="shared" si="20"/>
        <v>0</v>
      </c>
      <c r="BK172" s="15">
        <v>0</v>
      </c>
      <c r="BL172" s="2">
        <v>0</v>
      </c>
      <c r="BM172" s="2">
        <v>0</v>
      </c>
      <c r="BN172" s="2">
        <v>0</v>
      </c>
      <c r="BO172" s="2">
        <v>0</v>
      </c>
      <c r="BP172" s="2">
        <v>0</v>
      </c>
      <c r="BQ172" s="2">
        <v>0</v>
      </c>
      <c r="BR172" s="2">
        <v>0</v>
      </c>
      <c r="BS172" s="2">
        <v>0</v>
      </c>
      <c r="BT172" s="2">
        <v>0</v>
      </c>
      <c r="BU172" s="2">
        <v>0</v>
      </c>
      <c r="BV172" s="2">
        <v>0</v>
      </c>
      <c r="BW172" s="18">
        <f t="shared" si="21"/>
        <v>0</v>
      </c>
      <c r="BX172" s="15">
        <v>0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0</v>
      </c>
      <c r="CH172" s="2">
        <v>0</v>
      </c>
      <c r="CI172" s="2">
        <v>0</v>
      </c>
      <c r="CJ172" s="18">
        <f t="shared" si="22"/>
        <v>0</v>
      </c>
      <c r="CK172" s="15">
        <v>0</v>
      </c>
      <c r="CL172" s="2">
        <v>0</v>
      </c>
      <c r="CM172" s="2">
        <v>0</v>
      </c>
      <c r="CN172" s="2">
        <v>0</v>
      </c>
      <c r="CO172" s="2">
        <v>0</v>
      </c>
      <c r="CP172" s="2">
        <v>0</v>
      </c>
      <c r="CQ172" s="2">
        <v>0</v>
      </c>
      <c r="CR172" s="2">
        <v>0</v>
      </c>
      <c r="CS172" s="2">
        <v>0</v>
      </c>
      <c r="CT172" s="2">
        <v>0</v>
      </c>
      <c r="CU172" s="2">
        <v>0</v>
      </c>
      <c r="CV172" s="16">
        <v>0</v>
      </c>
      <c r="CW172" s="18">
        <f t="shared" si="23"/>
        <v>0</v>
      </c>
    </row>
    <row r="173" spans="1:101" ht="13.05" customHeight="1" x14ac:dyDescent="0.2">
      <c r="A173" s="46" t="s">
        <v>204</v>
      </c>
      <c r="B173" s="46" t="s">
        <v>205</v>
      </c>
      <c r="C173" s="89">
        <v>407</v>
      </c>
      <c r="D173" s="46" t="s">
        <v>612</v>
      </c>
      <c r="E173" s="46" t="s">
        <v>204</v>
      </c>
      <c r="F173" s="46" t="s">
        <v>205</v>
      </c>
      <c r="G173" s="47" t="s">
        <v>32</v>
      </c>
      <c r="H173" s="70">
        <v>26374</v>
      </c>
      <c r="I173" s="49" t="s">
        <v>215</v>
      </c>
      <c r="J173" s="43">
        <v>0</v>
      </c>
      <c r="K173" s="15">
        <v>0</v>
      </c>
      <c r="L173" s="2">
        <v>0</v>
      </c>
      <c r="M173" s="2">
        <v>0</v>
      </c>
      <c r="V173" s="16"/>
      <c r="W173" s="18">
        <f t="shared" si="17"/>
        <v>0</v>
      </c>
      <c r="X173" s="15">
        <v>0</v>
      </c>
      <c r="Y173" s="2">
        <v>0</v>
      </c>
      <c r="Z173" s="2">
        <v>0</v>
      </c>
      <c r="AI173" s="16"/>
      <c r="AJ173" s="18">
        <f t="shared" si="18"/>
        <v>0</v>
      </c>
      <c r="AK173" s="15">
        <v>0</v>
      </c>
      <c r="AL173" s="2">
        <v>0</v>
      </c>
      <c r="AM173" s="2">
        <v>0</v>
      </c>
      <c r="AV173" s="16"/>
      <c r="AW173" s="18">
        <f t="shared" si="19"/>
        <v>0</v>
      </c>
      <c r="AX173" s="15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16">
        <v>0</v>
      </c>
      <c r="BJ173" s="18">
        <f t="shared" si="20"/>
        <v>0</v>
      </c>
      <c r="BK173" s="15">
        <v>0</v>
      </c>
      <c r="BL173" s="2">
        <v>0</v>
      </c>
      <c r="BM173" s="2">
        <v>0</v>
      </c>
      <c r="BN173" s="2">
        <v>0</v>
      </c>
      <c r="BO173" s="2">
        <v>0</v>
      </c>
      <c r="BP173" s="2">
        <v>0</v>
      </c>
      <c r="BQ173" s="2">
        <v>0</v>
      </c>
      <c r="BR173" s="2">
        <v>0</v>
      </c>
      <c r="BS173" s="2">
        <v>0</v>
      </c>
      <c r="BT173" s="2">
        <v>0</v>
      </c>
      <c r="BU173" s="2">
        <v>0</v>
      </c>
      <c r="BV173" s="2">
        <v>0</v>
      </c>
      <c r="BW173" s="18">
        <f t="shared" si="21"/>
        <v>0</v>
      </c>
      <c r="BX173" s="15">
        <v>0</v>
      </c>
      <c r="BY173" s="2">
        <v>0</v>
      </c>
      <c r="BZ173" s="2">
        <v>0</v>
      </c>
      <c r="CA173" s="2">
        <v>0</v>
      </c>
      <c r="CB173" s="2">
        <v>0</v>
      </c>
      <c r="CC173" s="2">
        <v>0</v>
      </c>
      <c r="CD173" s="2">
        <v>0</v>
      </c>
      <c r="CE173" s="2">
        <v>0</v>
      </c>
      <c r="CF173" s="2">
        <v>0</v>
      </c>
      <c r="CG173" s="2">
        <v>0</v>
      </c>
      <c r="CH173" s="2">
        <v>0</v>
      </c>
      <c r="CI173" s="2">
        <v>0</v>
      </c>
      <c r="CJ173" s="18">
        <f t="shared" si="22"/>
        <v>0</v>
      </c>
      <c r="CK173" s="15">
        <v>0</v>
      </c>
      <c r="CL173" s="2">
        <v>0</v>
      </c>
      <c r="CM173" s="2">
        <v>0</v>
      </c>
      <c r="CN173" s="2">
        <v>0</v>
      </c>
      <c r="CO173" s="2">
        <v>0</v>
      </c>
      <c r="CP173" s="2">
        <v>0</v>
      </c>
      <c r="CQ173" s="2">
        <v>0</v>
      </c>
      <c r="CR173" s="2">
        <v>0</v>
      </c>
      <c r="CS173" s="2">
        <v>0</v>
      </c>
      <c r="CT173" s="2">
        <v>0</v>
      </c>
      <c r="CU173" s="2">
        <v>0</v>
      </c>
      <c r="CV173" s="16">
        <v>0</v>
      </c>
      <c r="CW173" s="18">
        <f t="shared" si="23"/>
        <v>0</v>
      </c>
    </row>
    <row r="174" spans="1:101" ht="13.05" customHeight="1" x14ac:dyDescent="0.2">
      <c r="A174" s="46" t="s">
        <v>204</v>
      </c>
      <c r="B174" s="46" t="s">
        <v>205</v>
      </c>
      <c r="C174" s="89">
        <v>407</v>
      </c>
      <c r="D174" s="46" t="s">
        <v>612</v>
      </c>
      <c r="E174" s="46" t="s">
        <v>204</v>
      </c>
      <c r="F174" s="46" t="s">
        <v>205</v>
      </c>
      <c r="G174" s="47" t="s">
        <v>32</v>
      </c>
      <c r="H174" s="70">
        <v>26611</v>
      </c>
      <c r="I174" s="49" t="s">
        <v>216</v>
      </c>
      <c r="J174" s="43">
        <v>0</v>
      </c>
      <c r="K174" s="15">
        <v>0</v>
      </c>
      <c r="L174" s="2">
        <v>0</v>
      </c>
      <c r="M174" s="2">
        <v>0</v>
      </c>
      <c r="V174" s="16"/>
      <c r="W174" s="18">
        <f t="shared" si="17"/>
        <v>0</v>
      </c>
      <c r="X174" s="15">
        <v>0</v>
      </c>
      <c r="Y174" s="2">
        <v>0</v>
      </c>
      <c r="Z174" s="2">
        <v>0</v>
      </c>
      <c r="AI174" s="16"/>
      <c r="AJ174" s="18">
        <f t="shared" si="18"/>
        <v>0</v>
      </c>
      <c r="AK174" s="15">
        <v>0</v>
      </c>
      <c r="AL174" s="2">
        <v>0</v>
      </c>
      <c r="AM174" s="2">
        <v>0</v>
      </c>
      <c r="AV174" s="16"/>
      <c r="AW174" s="18">
        <f t="shared" si="19"/>
        <v>0</v>
      </c>
      <c r="AX174" s="15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16">
        <v>0</v>
      </c>
      <c r="BJ174" s="18">
        <f t="shared" si="20"/>
        <v>0</v>
      </c>
      <c r="BK174" s="15">
        <v>0</v>
      </c>
      <c r="BL174" s="2">
        <v>0</v>
      </c>
      <c r="BM174" s="2">
        <v>0</v>
      </c>
      <c r="BN174" s="2">
        <v>0</v>
      </c>
      <c r="BO174" s="2">
        <v>0</v>
      </c>
      <c r="BP174" s="2">
        <v>0</v>
      </c>
      <c r="BQ174" s="2">
        <v>0</v>
      </c>
      <c r="BR174" s="2">
        <v>0</v>
      </c>
      <c r="BS174" s="2">
        <v>0</v>
      </c>
      <c r="BT174" s="2">
        <v>0</v>
      </c>
      <c r="BU174" s="2">
        <v>0</v>
      </c>
      <c r="BV174" s="2">
        <v>0</v>
      </c>
      <c r="BW174" s="18">
        <f t="shared" si="21"/>
        <v>0</v>
      </c>
      <c r="BX174" s="15">
        <v>0</v>
      </c>
      <c r="BY174" s="2">
        <v>0</v>
      </c>
      <c r="BZ174" s="2">
        <v>0</v>
      </c>
      <c r="CA174" s="2">
        <v>0</v>
      </c>
      <c r="CB174" s="2">
        <v>0</v>
      </c>
      <c r="CC174" s="2">
        <v>0</v>
      </c>
      <c r="CD174" s="2">
        <v>0</v>
      </c>
      <c r="CE174" s="2">
        <v>0</v>
      </c>
      <c r="CF174" s="2">
        <v>0</v>
      </c>
      <c r="CG174" s="2">
        <v>0</v>
      </c>
      <c r="CH174" s="2">
        <v>0</v>
      </c>
      <c r="CI174" s="2">
        <v>0</v>
      </c>
      <c r="CJ174" s="18">
        <f t="shared" si="22"/>
        <v>0</v>
      </c>
      <c r="CK174" s="15">
        <v>0</v>
      </c>
      <c r="CL174" s="2">
        <v>0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0</v>
      </c>
      <c r="CS174" s="2">
        <v>0</v>
      </c>
      <c r="CT174" s="2">
        <v>0</v>
      </c>
      <c r="CU174" s="2">
        <v>0</v>
      </c>
      <c r="CV174" s="16">
        <v>0</v>
      </c>
      <c r="CW174" s="18">
        <f t="shared" si="23"/>
        <v>0</v>
      </c>
    </row>
    <row r="175" spans="1:101" ht="13.05" customHeight="1" x14ac:dyDescent="0.2">
      <c r="A175" s="46" t="s">
        <v>204</v>
      </c>
      <c r="B175" s="46" t="s">
        <v>217</v>
      </c>
      <c r="C175" s="89">
        <v>407</v>
      </c>
      <c r="D175" s="46" t="s">
        <v>612</v>
      </c>
      <c r="E175" s="46" t="s">
        <v>204</v>
      </c>
      <c r="F175" s="46" t="s">
        <v>205</v>
      </c>
      <c r="G175" s="47" t="s">
        <v>30</v>
      </c>
      <c r="H175" s="70">
        <v>98</v>
      </c>
      <c r="I175" s="49" t="s">
        <v>218</v>
      </c>
      <c r="J175" s="43">
        <v>0</v>
      </c>
      <c r="K175" s="15">
        <v>0</v>
      </c>
      <c r="L175" s="2">
        <v>0</v>
      </c>
      <c r="M175" s="2">
        <v>0</v>
      </c>
      <c r="V175" s="16"/>
      <c r="W175" s="18">
        <f t="shared" si="17"/>
        <v>0</v>
      </c>
      <c r="X175" s="15">
        <v>0</v>
      </c>
      <c r="Y175" s="2">
        <v>0</v>
      </c>
      <c r="Z175" s="2">
        <v>0</v>
      </c>
      <c r="AI175" s="16"/>
      <c r="AJ175" s="18">
        <f t="shared" si="18"/>
        <v>0</v>
      </c>
      <c r="AK175" s="15">
        <v>0</v>
      </c>
      <c r="AL175" s="2">
        <v>0</v>
      </c>
      <c r="AM175" s="2">
        <v>0</v>
      </c>
      <c r="AV175" s="16"/>
      <c r="AW175" s="18">
        <f t="shared" si="19"/>
        <v>0</v>
      </c>
      <c r="AX175" s="15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16">
        <v>0</v>
      </c>
      <c r="BJ175" s="18">
        <f t="shared" si="20"/>
        <v>0</v>
      </c>
      <c r="BK175" s="15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0</v>
      </c>
      <c r="BR175" s="2">
        <v>0</v>
      </c>
      <c r="BS175" s="2">
        <v>0</v>
      </c>
      <c r="BT175" s="2">
        <v>0</v>
      </c>
      <c r="BU175" s="2">
        <v>0</v>
      </c>
      <c r="BV175" s="2">
        <v>0</v>
      </c>
      <c r="BW175" s="18">
        <f t="shared" si="21"/>
        <v>0</v>
      </c>
      <c r="BX175" s="15">
        <v>0</v>
      </c>
      <c r="BY175" s="2">
        <v>0</v>
      </c>
      <c r="BZ175" s="2">
        <v>0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18">
        <f t="shared" si="22"/>
        <v>0</v>
      </c>
      <c r="CK175" s="15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0</v>
      </c>
      <c r="CS175" s="2">
        <v>0</v>
      </c>
      <c r="CT175" s="2">
        <v>0</v>
      </c>
      <c r="CU175" s="2">
        <v>0</v>
      </c>
      <c r="CV175" s="16">
        <v>0</v>
      </c>
      <c r="CW175" s="18">
        <f t="shared" si="23"/>
        <v>0</v>
      </c>
    </row>
    <row r="176" spans="1:101" ht="13.05" customHeight="1" x14ac:dyDescent="0.2">
      <c r="A176" s="46" t="s">
        <v>204</v>
      </c>
      <c r="B176" s="46" t="s">
        <v>217</v>
      </c>
      <c r="C176" s="89">
        <v>407</v>
      </c>
      <c r="D176" s="46" t="s">
        <v>612</v>
      </c>
      <c r="E176" s="46" t="s">
        <v>204</v>
      </c>
      <c r="F176" s="46" t="s">
        <v>205</v>
      </c>
      <c r="G176" s="47" t="s">
        <v>32</v>
      </c>
      <c r="H176" s="70">
        <v>99</v>
      </c>
      <c r="I176" s="49" t="s">
        <v>219</v>
      </c>
      <c r="J176" s="43">
        <v>0</v>
      </c>
      <c r="K176" s="15">
        <v>0</v>
      </c>
      <c r="L176" s="2">
        <v>0</v>
      </c>
      <c r="M176" s="2">
        <v>0</v>
      </c>
      <c r="V176" s="16"/>
      <c r="W176" s="18">
        <f t="shared" si="17"/>
        <v>0</v>
      </c>
      <c r="X176" s="15">
        <v>0</v>
      </c>
      <c r="Y176" s="2">
        <v>0</v>
      </c>
      <c r="Z176" s="2">
        <v>0</v>
      </c>
      <c r="AI176" s="16"/>
      <c r="AJ176" s="18">
        <f t="shared" si="18"/>
        <v>0</v>
      </c>
      <c r="AK176" s="15">
        <v>0</v>
      </c>
      <c r="AL176" s="2">
        <v>0</v>
      </c>
      <c r="AM176" s="2">
        <v>0</v>
      </c>
      <c r="AV176" s="16"/>
      <c r="AW176" s="18">
        <f t="shared" si="19"/>
        <v>0</v>
      </c>
      <c r="AX176" s="15">
        <v>0</v>
      </c>
      <c r="AY176" s="2">
        <v>0</v>
      </c>
      <c r="AZ176" s="2">
        <v>0</v>
      </c>
      <c r="BA176" s="2">
        <v>0</v>
      </c>
      <c r="BB176" s="2">
        <v>0</v>
      </c>
      <c r="BC176" s="2">
        <v>0</v>
      </c>
      <c r="BD176" s="2">
        <v>0</v>
      </c>
      <c r="BE176" s="2">
        <v>0</v>
      </c>
      <c r="BF176" s="2">
        <v>0</v>
      </c>
      <c r="BG176" s="2">
        <v>0</v>
      </c>
      <c r="BH176" s="2">
        <v>0</v>
      </c>
      <c r="BI176" s="16">
        <v>0</v>
      </c>
      <c r="BJ176" s="18">
        <f t="shared" si="20"/>
        <v>0</v>
      </c>
      <c r="BK176" s="15">
        <v>0</v>
      </c>
      <c r="BL176" s="2">
        <v>0</v>
      </c>
      <c r="BM176" s="2">
        <v>0</v>
      </c>
      <c r="BN176" s="2">
        <v>0</v>
      </c>
      <c r="BO176" s="2">
        <v>0</v>
      </c>
      <c r="BP176" s="2">
        <v>0</v>
      </c>
      <c r="BQ176" s="2">
        <v>0</v>
      </c>
      <c r="BR176" s="2">
        <v>0</v>
      </c>
      <c r="BS176" s="2">
        <v>0</v>
      </c>
      <c r="BT176" s="2">
        <v>0</v>
      </c>
      <c r="BU176" s="2">
        <v>0</v>
      </c>
      <c r="BV176" s="2">
        <v>0</v>
      </c>
      <c r="BW176" s="18">
        <f t="shared" si="21"/>
        <v>0</v>
      </c>
      <c r="BX176" s="15">
        <v>0</v>
      </c>
      <c r="BY176" s="2">
        <v>0</v>
      </c>
      <c r="BZ176" s="2">
        <v>0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0</v>
      </c>
      <c r="CH176" s="2">
        <v>0</v>
      </c>
      <c r="CI176" s="2">
        <v>0</v>
      </c>
      <c r="CJ176" s="18">
        <f t="shared" si="22"/>
        <v>0</v>
      </c>
      <c r="CK176" s="15">
        <v>0</v>
      </c>
      <c r="CL176" s="2">
        <v>0</v>
      </c>
      <c r="CM176" s="2">
        <v>0</v>
      </c>
      <c r="CN176" s="2">
        <v>0</v>
      </c>
      <c r="CO176" s="2">
        <v>0</v>
      </c>
      <c r="CP176" s="2">
        <v>0</v>
      </c>
      <c r="CQ176" s="2">
        <v>0</v>
      </c>
      <c r="CR176" s="2">
        <v>0</v>
      </c>
      <c r="CS176" s="2">
        <v>0</v>
      </c>
      <c r="CT176" s="2">
        <v>0</v>
      </c>
      <c r="CU176" s="2">
        <v>0</v>
      </c>
      <c r="CV176" s="16">
        <v>0</v>
      </c>
      <c r="CW176" s="18">
        <f t="shared" si="23"/>
        <v>0</v>
      </c>
    </row>
    <row r="177" spans="1:101" ht="13.05" customHeight="1" x14ac:dyDescent="0.2">
      <c r="A177" s="46" t="s">
        <v>204</v>
      </c>
      <c r="B177" s="46" t="s">
        <v>217</v>
      </c>
      <c r="C177" s="89">
        <v>407</v>
      </c>
      <c r="D177" s="46" t="s">
        <v>612</v>
      </c>
      <c r="E177" s="46" t="s">
        <v>204</v>
      </c>
      <c r="F177" s="46" t="s">
        <v>205</v>
      </c>
      <c r="G177" s="47" t="s">
        <v>32</v>
      </c>
      <c r="H177" s="70">
        <v>100</v>
      </c>
      <c r="I177" s="49" t="s">
        <v>220</v>
      </c>
      <c r="J177" s="43">
        <v>0</v>
      </c>
      <c r="K177" s="15">
        <v>0</v>
      </c>
      <c r="L177" s="2">
        <v>0</v>
      </c>
      <c r="M177" s="2">
        <v>0</v>
      </c>
      <c r="V177" s="16"/>
      <c r="W177" s="18">
        <f t="shared" si="17"/>
        <v>0</v>
      </c>
      <c r="X177" s="15">
        <v>0</v>
      </c>
      <c r="Y177" s="2">
        <v>0</v>
      </c>
      <c r="Z177" s="2">
        <v>0</v>
      </c>
      <c r="AI177" s="16"/>
      <c r="AJ177" s="18">
        <f t="shared" si="18"/>
        <v>0</v>
      </c>
      <c r="AK177" s="15">
        <v>0</v>
      </c>
      <c r="AL177" s="2">
        <v>0</v>
      </c>
      <c r="AM177" s="2">
        <v>0</v>
      </c>
      <c r="AV177" s="16"/>
      <c r="AW177" s="18">
        <f t="shared" si="19"/>
        <v>0</v>
      </c>
      <c r="AX177" s="15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16">
        <v>0</v>
      </c>
      <c r="BJ177" s="18">
        <f t="shared" si="20"/>
        <v>0</v>
      </c>
      <c r="BK177" s="15">
        <v>0</v>
      </c>
      <c r="BL177" s="2">
        <v>0</v>
      </c>
      <c r="BM177" s="2">
        <v>0</v>
      </c>
      <c r="BN177" s="2">
        <v>0</v>
      </c>
      <c r="BO177" s="2">
        <v>0</v>
      </c>
      <c r="BP177" s="2">
        <v>0</v>
      </c>
      <c r="BQ177" s="2">
        <v>0</v>
      </c>
      <c r="BR177" s="2">
        <v>0</v>
      </c>
      <c r="BS177" s="2">
        <v>0</v>
      </c>
      <c r="BT177" s="2">
        <v>0</v>
      </c>
      <c r="BU177" s="2">
        <v>0</v>
      </c>
      <c r="BV177" s="2">
        <v>0</v>
      </c>
      <c r="BW177" s="18">
        <f t="shared" si="21"/>
        <v>0</v>
      </c>
      <c r="BX177" s="15">
        <v>0</v>
      </c>
      <c r="BY177" s="2">
        <v>0</v>
      </c>
      <c r="BZ177" s="2">
        <v>0</v>
      </c>
      <c r="CA177" s="2">
        <v>0</v>
      </c>
      <c r="CB177" s="2">
        <v>0</v>
      </c>
      <c r="CC177" s="2">
        <v>0</v>
      </c>
      <c r="CD177" s="2">
        <v>0</v>
      </c>
      <c r="CE177" s="2">
        <v>0</v>
      </c>
      <c r="CF177" s="2">
        <v>0</v>
      </c>
      <c r="CG177" s="2">
        <v>0</v>
      </c>
      <c r="CH177" s="2">
        <v>0</v>
      </c>
      <c r="CI177" s="2">
        <v>0</v>
      </c>
      <c r="CJ177" s="18">
        <f t="shared" si="22"/>
        <v>0</v>
      </c>
      <c r="CK177" s="15">
        <v>0</v>
      </c>
      <c r="CL177" s="2">
        <v>0</v>
      </c>
      <c r="CM177" s="2">
        <v>0</v>
      </c>
      <c r="CN177" s="2">
        <v>0</v>
      </c>
      <c r="CO177" s="2">
        <v>0</v>
      </c>
      <c r="CP177" s="2">
        <v>0</v>
      </c>
      <c r="CQ177" s="2">
        <v>0</v>
      </c>
      <c r="CR177" s="2">
        <v>0</v>
      </c>
      <c r="CS177" s="2">
        <v>0</v>
      </c>
      <c r="CT177" s="2">
        <v>0</v>
      </c>
      <c r="CU177" s="2">
        <v>0</v>
      </c>
      <c r="CV177" s="16">
        <v>0</v>
      </c>
      <c r="CW177" s="18">
        <f t="shared" si="23"/>
        <v>0</v>
      </c>
    </row>
    <row r="178" spans="1:101" ht="13.05" customHeight="1" x14ac:dyDescent="0.2">
      <c r="A178" s="46" t="s">
        <v>204</v>
      </c>
      <c r="B178" s="46" t="s">
        <v>217</v>
      </c>
      <c r="C178" s="89">
        <v>407</v>
      </c>
      <c r="D178" s="46" t="s">
        <v>612</v>
      </c>
      <c r="E178" s="46" t="s">
        <v>204</v>
      </c>
      <c r="F178" s="46" t="s">
        <v>221</v>
      </c>
      <c r="G178" s="47" t="s">
        <v>32</v>
      </c>
      <c r="H178" s="70">
        <v>32054</v>
      </c>
      <c r="I178" s="49" t="s">
        <v>222</v>
      </c>
      <c r="J178" s="43">
        <v>0</v>
      </c>
      <c r="K178" s="15">
        <v>0</v>
      </c>
      <c r="L178" s="2">
        <v>0</v>
      </c>
      <c r="M178" s="2">
        <v>0</v>
      </c>
      <c r="V178" s="16"/>
      <c r="W178" s="18">
        <f t="shared" si="17"/>
        <v>0</v>
      </c>
      <c r="X178" s="15">
        <v>0</v>
      </c>
      <c r="Y178" s="2">
        <v>0</v>
      </c>
      <c r="Z178" s="2">
        <v>0</v>
      </c>
      <c r="AI178" s="16"/>
      <c r="AJ178" s="18">
        <f t="shared" si="18"/>
        <v>0</v>
      </c>
      <c r="AK178" s="15">
        <v>0</v>
      </c>
      <c r="AL178" s="2">
        <v>0</v>
      </c>
      <c r="AM178" s="2">
        <v>0</v>
      </c>
      <c r="AV178" s="16"/>
      <c r="AW178" s="18">
        <f t="shared" si="19"/>
        <v>0</v>
      </c>
      <c r="AX178" s="15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  <c r="BF178" s="2">
        <v>0</v>
      </c>
      <c r="BG178" s="2">
        <v>0</v>
      </c>
      <c r="BH178" s="2">
        <v>0</v>
      </c>
      <c r="BI178" s="16">
        <v>0</v>
      </c>
      <c r="BJ178" s="18">
        <f t="shared" si="20"/>
        <v>0</v>
      </c>
      <c r="BK178" s="15">
        <v>0</v>
      </c>
      <c r="BL178" s="2">
        <v>0</v>
      </c>
      <c r="BM178" s="2">
        <v>0</v>
      </c>
      <c r="BN178" s="2">
        <v>0</v>
      </c>
      <c r="BO178" s="2">
        <v>0</v>
      </c>
      <c r="BP178" s="2">
        <v>0</v>
      </c>
      <c r="BQ178" s="2">
        <v>0</v>
      </c>
      <c r="BR178" s="2">
        <v>0</v>
      </c>
      <c r="BS178" s="2">
        <v>0</v>
      </c>
      <c r="BT178" s="2">
        <v>0</v>
      </c>
      <c r="BU178" s="2">
        <v>0</v>
      </c>
      <c r="BV178" s="2">
        <v>0</v>
      </c>
      <c r="BW178" s="18">
        <f t="shared" si="21"/>
        <v>0</v>
      </c>
      <c r="BX178" s="15">
        <v>0</v>
      </c>
      <c r="BY178" s="2">
        <v>0</v>
      </c>
      <c r="BZ178" s="2">
        <v>0</v>
      </c>
      <c r="CA178" s="2">
        <v>0</v>
      </c>
      <c r="CB178" s="2">
        <v>0</v>
      </c>
      <c r="CC178" s="2">
        <v>0</v>
      </c>
      <c r="CD178" s="2">
        <v>0</v>
      </c>
      <c r="CE178" s="2">
        <v>0</v>
      </c>
      <c r="CF178" s="2">
        <v>0</v>
      </c>
      <c r="CG178" s="2">
        <v>0</v>
      </c>
      <c r="CH178" s="2">
        <v>0</v>
      </c>
      <c r="CI178" s="2">
        <v>0</v>
      </c>
      <c r="CJ178" s="18">
        <f t="shared" si="22"/>
        <v>0</v>
      </c>
      <c r="CK178" s="15">
        <v>0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16">
        <v>0</v>
      </c>
      <c r="CW178" s="18">
        <f t="shared" si="23"/>
        <v>0</v>
      </c>
    </row>
    <row r="179" spans="1:101" ht="13.05" customHeight="1" x14ac:dyDescent="0.2">
      <c r="A179" s="46" t="s">
        <v>204</v>
      </c>
      <c r="B179" s="46" t="s">
        <v>217</v>
      </c>
      <c r="C179" s="89">
        <v>407</v>
      </c>
      <c r="D179" s="46" t="s">
        <v>612</v>
      </c>
      <c r="E179" s="46" t="s">
        <v>204</v>
      </c>
      <c r="F179" s="46" t="s">
        <v>205</v>
      </c>
      <c r="G179" s="47" t="s">
        <v>32</v>
      </c>
      <c r="H179" s="70">
        <v>6728</v>
      </c>
      <c r="I179" s="49" t="s">
        <v>223</v>
      </c>
      <c r="J179" s="43">
        <v>0</v>
      </c>
      <c r="K179" s="15">
        <v>0</v>
      </c>
      <c r="L179" s="2">
        <v>0</v>
      </c>
      <c r="M179" s="2">
        <v>0</v>
      </c>
      <c r="V179" s="16"/>
      <c r="W179" s="18">
        <f t="shared" si="17"/>
        <v>0</v>
      </c>
      <c r="X179" s="15">
        <v>0</v>
      </c>
      <c r="Y179" s="2">
        <v>0</v>
      </c>
      <c r="Z179" s="2">
        <v>0</v>
      </c>
      <c r="AI179" s="16"/>
      <c r="AJ179" s="18">
        <f t="shared" si="18"/>
        <v>0</v>
      </c>
      <c r="AK179" s="15">
        <v>0</v>
      </c>
      <c r="AL179" s="2">
        <v>0</v>
      </c>
      <c r="AM179" s="2">
        <v>0</v>
      </c>
      <c r="AV179" s="16"/>
      <c r="AW179" s="18">
        <f t="shared" si="19"/>
        <v>0</v>
      </c>
      <c r="AX179" s="15">
        <v>0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16">
        <v>0</v>
      </c>
      <c r="BJ179" s="18">
        <f t="shared" si="20"/>
        <v>0</v>
      </c>
      <c r="BK179" s="15">
        <v>0</v>
      </c>
      <c r="BL179" s="2">
        <v>0</v>
      </c>
      <c r="BM179" s="2">
        <v>0</v>
      </c>
      <c r="BN179" s="2">
        <v>0</v>
      </c>
      <c r="BO179" s="2">
        <v>0</v>
      </c>
      <c r="BP179" s="2">
        <v>0</v>
      </c>
      <c r="BQ179" s="2">
        <v>0</v>
      </c>
      <c r="BR179" s="2">
        <v>0</v>
      </c>
      <c r="BS179" s="2">
        <v>0</v>
      </c>
      <c r="BT179" s="2">
        <v>0</v>
      </c>
      <c r="BU179" s="2">
        <v>0</v>
      </c>
      <c r="BV179" s="2">
        <v>0</v>
      </c>
      <c r="BW179" s="18">
        <f t="shared" si="21"/>
        <v>0</v>
      </c>
      <c r="BX179" s="15">
        <v>0</v>
      </c>
      <c r="BY179" s="2">
        <v>0</v>
      </c>
      <c r="BZ179" s="2">
        <v>0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0</v>
      </c>
      <c r="CH179" s="2">
        <v>0</v>
      </c>
      <c r="CI179" s="2">
        <v>0</v>
      </c>
      <c r="CJ179" s="18">
        <f t="shared" si="22"/>
        <v>0</v>
      </c>
      <c r="CK179" s="15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0</v>
      </c>
      <c r="CS179" s="2">
        <v>0</v>
      </c>
      <c r="CT179" s="2">
        <v>0</v>
      </c>
      <c r="CU179" s="2">
        <v>0</v>
      </c>
      <c r="CV179" s="16">
        <v>0</v>
      </c>
      <c r="CW179" s="18">
        <f t="shared" si="23"/>
        <v>0</v>
      </c>
    </row>
    <row r="180" spans="1:101" ht="13.05" customHeight="1" x14ac:dyDescent="0.2">
      <c r="A180" s="46" t="s">
        <v>204</v>
      </c>
      <c r="B180" s="46" t="s">
        <v>205</v>
      </c>
      <c r="C180" s="89">
        <v>407</v>
      </c>
      <c r="D180" s="46" t="s">
        <v>612</v>
      </c>
      <c r="E180" s="46" t="s">
        <v>204</v>
      </c>
      <c r="F180" s="46" t="s">
        <v>205</v>
      </c>
      <c r="G180" s="47" t="s">
        <v>30</v>
      </c>
      <c r="H180" s="70">
        <v>30800</v>
      </c>
      <c r="I180" s="49" t="s">
        <v>224</v>
      </c>
      <c r="J180" s="43">
        <v>0</v>
      </c>
      <c r="K180" s="15">
        <v>0</v>
      </c>
      <c r="L180" s="2">
        <v>0</v>
      </c>
      <c r="M180" s="2">
        <v>0</v>
      </c>
      <c r="V180" s="16"/>
      <c r="W180" s="18">
        <f t="shared" si="17"/>
        <v>0</v>
      </c>
      <c r="X180" s="15">
        <v>0</v>
      </c>
      <c r="Y180" s="2">
        <v>0</v>
      </c>
      <c r="Z180" s="2">
        <v>0</v>
      </c>
      <c r="AI180" s="16"/>
      <c r="AJ180" s="18">
        <f t="shared" si="18"/>
        <v>0</v>
      </c>
      <c r="AK180" s="15">
        <v>0</v>
      </c>
      <c r="AL180" s="2">
        <v>0</v>
      </c>
      <c r="AM180" s="2">
        <v>0</v>
      </c>
      <c r="AV180" s="16"/>
      <c r="AW180" s="18">
        <f t="shared" si="19"/>
        <v>0</v>
      </c>
      <c r="AX180" s="15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16">
        <v>0</v>
      </c>
      <c r="BJ180" s="18">
        <f t="shared" si="20"/>
        <v>0</v>
      </c>
      <c r="BK180" s="15">
        <v>0</v>
      </c>
      <c r="BL180" s="2">
        <v>0</v>
      </c>
      <c r="BM180" s="2">
        <v>0</v>
      </c>
      <c r="BN180" s="2">
        <v>0</v>
      </c>
      <c r="BO180" s="2">
        <v>0</v>
      </c>
      <c r="BP180" s="2">
        <v>0</v>
      </c>
      <c r="BQ180" s="2">
        <v>0</v>
      </c>
      <c r="BR180" s="2">
        <v>0</v>
      </c>
      <c r="BS180" s="2">
        <v>0</v>
      </c>
      <c r="BT180" s="2">
        <v>0</v>
      </c>
      <c r="BU180" s="2">
        <v>0</v>
      </c>
      <c r="BV180" s="2">
        <v>0</v>
      </c>
      <c r="BW180" s="18">
        <f t="shared" si="21"/>
        <v>0</v>
      </c>
      <c r="BX180" s="15">
        <v>0</v>
      </c>
      <c r="BY180" s="2">
        <v>0</v>
      </c>
      <c r="BZ180" s="2">
        <v>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0</v>
      </c>
      <c r="CI180" s="2">
        <v>0</v>
      </c>
      <c r="CJ180" s="18">
        <f t="shared" si="22"/>
        <v>0</v>
      </c>
      <c r="CK180" s="15">
        <v>0</v>
      </c>
      <c r="CL180" s="2">
        <v>0</v>
      </c>
      <c r="CM180" s="2">
        <v>0</v>
      </c>
      <c r="CN180" s="2">
        <v>0</v>
      </c>
      <c r="CO180" s="2">
        <v>0</v>
      </c>
      <c r="CP180" s="2">
        <v>0</v>
      </c>
      <c r="CQ180" s="2">
        <v>0</v>
      </c>
      <c r="CR180" s="2">
        <v>0</v>
      </c>
      <c r="CS180" s="2">
        <v>0</v>
      </c>
      <c r="CT180" s="2">
        <v>0</v>
      </c>
      <c r="CU180" s="2">
        <v>0</v>
      </c>
      <c r="CV180" s="16">
        <v>0</v>
      </c>
      <c r="CW180" s="18">
        <f t="shared" si="23"/>
        <v>0</v>
      </c>
    </row>
    <row r="181" spans="1:101" ht="13.05" customHeight="1" x14ac:dyDescent="0.2">
      <c r="A181" s="46" t="s">
        <v>204</v>
      </c>
      <c r="B181" s="46" t="s">
        <v>217</v>
      </c>
      <c r="C181" s="89">
        <v>407</v>
      </c>
      <c r="D181" s="46" t="s">
        <v>612</v>
      </c>
      <c r="E181" s="46" t="s">
        <v>204</v>
      </c>
      <c r="F181" s="46" t="s">
        <v>205</v>
      </c>
      <c r="G181" s="47" t="s">
        <v>32</v>
      </c>
      <c r="H181" s="70">
        <v>25007</v>
      </c>
      <c r="I181" s="49" t="s">
        <v>225</v>
      </c>
      <c r="J181" s="43">
        <v>0</v>
      </c>
      <c r="K181" s="15">
        <v>0</v>
      </c>
      <c r="L181" s="2">
        <v>0</v>
      </c>
      <c r="M181" s="2">
        <v>0</v>
      </c>
      <c r="V181" s="16"/>
      <c r="W181" s="18">
        <f t="shared" si="17"/>
        <v>0</v>
      </c>
      <c r="X181" s="15">
        <v>0</v>
      </c>
      <c r="Y181" s="2">
        <v>0</v>
      </c>
      <c r="Z181" s="2">
        <v>0</v>
      </c>
      <c r="AI181" s="16"/>
      <c r="AJ181" s="18">
        <f t="shared" si="18"/>
        <v>0</v>
      </c>
      <c r="AK181" s="15">
        <v>0</v>
      </c>
      <c r="AL181" s="2">
        <v>0</v>
      </c>
      <c r="AM181" s="2">
        <v>0</v>
      </c>
      <c r="AV181" s="16"/>
      <c r="AW181" s="18">
        <f t="shared" si="19"/>
        <v>0</v>
      </c>
      <c r="AX181" s="15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16">
        <v>0</v>
      </c>
      <c r="BJ181" s="18">
        <f t="shared" si="20"/>
        <v>0</v>
      </c>
      <c r="BK181" s="15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0</v>
      </c>
      <c r="BR181" s="2">
        <v>0</v>
      </c>
      <c r="BS181" s="2">
        <v>0</v>
      </c>
      <c r="BT181" s="2">
        <v>0</v>
      </c>
      <c r="BU181" s="2">
        <v>0</v>
      </c>
      <c r="BV181" s="2">
        <v>0</v>
      </c>
      <c r="BW181" s="18">
        <f t="shared" si="21"/>
        <v>0</v>
      </c>
      <c r="BX181" s="15">
        <v>0</v>
      </c>
      <c r="BY181" s="2">
        <v>0</v>
      </c>
      <c r="BZ181" s="2">
        <v>0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18">
        <f t="shared" si="22"/>
        <v>0</v>
      </c>
      <c r="CK181" s="15">
        <v>0</v>
      </c>
      <c r="CL181" s="2">
        <v>0</v>
      </c>
      <c r="CM181" s="2">
        <v>0</v>
      </c>
      <c r="CN181" s="2">
        <v>0</v>
      </c>
      <c r="CO181" s="2">
        <v>0</v>
      </c>
      <c r="CP181" s="2">
        <v>0</v>
      </c>
      <c r="CQ181" s="2">
        <v>0</v>
      </c>
      <c r="CR181" s="2">
        <v>0</v>
      </c>
      <c r="CS181" s="2">
        <v>0</v>
      </c>
      <c r="CT181" s="2">
        <v>0</v>
      </c>
      <c r="CU181" s="2">
        <v>0</v>
      </c>
      <c r="CV181" s="16">
        <v>0</v>
      </c>
      <c r="CW181" s="18">
        <f t="shared" si="23"/>
        <v>0</v>
      </c>
    </row>
    <row r="182" spans="1:101" ht="13.05" customHeight="1" x14ac:dyDescent="0.2">
      <c r="A182" s="46" t="s">
        <v>204</v>
      </c>
      <c r="B182" s="46" t="s">
        <v>226</v>
      </c>
      <c r="C182" s="89">
        <v>407</v>
      </c>
      <c r="D182" s="46" t="s">
        <v>612</v>
      </c>
      <c r="E182" s="46" t="s">
        <v>204</v>
      </c>
      <c r="F182" s="46" t="s">
        <v>227</v>
      </c>
      <c r="G182" s="47" t="s">
        <v>27</v>
      </c>
      <c r="H182" s="70">
        <v>105</v>
      </c>
      <c r="I182" s="49" t="s">
        <v>228</v>
      </c>
      <c r="J182" s="43">
        <v>0</v>
      </c>
      <c r="K182" s="15">
        <v>0</v>
      </c>
      <c r="L182" s="2">
        <v>0</v>
      </c>
      <c r="M182" s="2">
        <v>0</v>
      </c>
      <c r="V182" s="16"/>
      <c r="W182" s="18">
        <f t="shared" si="17"/>
        <v>0</v>
      </c>
      <c r="X182" s="15">
        <v>0</v>
      </c>
      <c r="Y182" s="2">
        <v>0</v>
      </c>
      <c r="Z182" s="2">
        <v>0</v>
      </c>
      <c r="AI182" s="16"/>
      <c r="AJ182" s="18">
        <f t="shared" si="18"/>
        <v>0</v>
      </c>
      <c r="AK182" s="15">
        <v>0</v>
      </c>
      <c r="AL182" s="2">
        <v>0</v>
      </c>
      <c r="AM182" s="2">
        <v>0</v>
      </c>
      <c r="AV182" s="16"/>
      <c r="AW182" s="18">
        <f t="shared" si="19"/>
        <v>0</v>
      </c>
      <c r="AX182" s="15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16">
        <v>0</v>
      </c>
      <c r="BJ182" s="18">
        <f t="shared" si="20"/>
        <v>0</v>
      </c>
      <c r="BK182" s="15">
        <v>0</v>
      </c>
      <c r="BL182" s="2">
        <v>0</v>
      </c>
      <c r="BM182" s="2">
        <v>0</v>
      </c>
      <c r="BN182" s="2">
        <v>0</v>
      </c>
      <c r="BO182" s="2">
        <v>0</v>
      </c>
      <c r="BP182" s="2">
        <v>0</v>
      </c>
      <c r="BQ182" s="2">
        <v>0</v>
      </c>
      <c r="BR182" s="2">
        <v>0</v>
      </c>
      <c r="BS182" s="2">
        <v>0</v>
      </c>
      <c r="BT182" s="2">
        <v>0</v>
      </c>
      <c r="BU182" s="2">
        <v>0</v>
      </c>
      <c r="BV182" s="2">
        <v>0</v>
      </c>
      <c r="BW182" s="18">
        <f t="shared" si="21"/>
        <v>0</v>
      </c>
      <c r="BX182" s="15">
        <v>0</v>
      </c>
      <c r="BY182" s="2">
        <v>0</v>
      </c>
      <c r="BZ182" s="2">
        <v>0</v>
      </c>
      <c r="CA182" s="2">
        <v>0</v>
      </c>
      <c r="CB182" s="2">
        <v>0</v>
      </c>
      <c r="CC182" s="2">
        <v>0</v>
      </c>
      <c r="CD182" s="2">
        <v>0</v>
      </c>
      <c r="CE182" s="2">
        <v>0</v>
      </c>
      <c r="CF182" s="2">
        <v>0</v>
      </c>
      <c r="CG182" s="2">
        <v>0</v>
      </c>
      <c r="CH182" s="2">
        <v>0</v>
      </c>
      <c r="CI182" s="2">
        <v>0</v>
      </c>
      <c r="CJ182" s="18">
        <f t="shared" si="22"/>
        <v>0</v>
      </c>
      <c r="CK182" s="15">
        <v>0</v>
      </c>
      <c r="CL182" s="2">
        <v>0</v>
      </c>
      <c r="CM182" s="2">
        <v>0</v>
      </c>
      <c r="CN182" s="2">
        <v>0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2">
        <v>0</v>
      </c>
      <c r="CV182" s="16">
        <v>0</v>
      </c>
      <c r="CW182" s="18">
        <f t="shared" si="23"/>
        <v>0</v>
      </c>
    </row>
    <row r="183" spans="1:101" ht="13.05" customHeight="1" x14ac:dyDescent="0.2">
      <c r="A183" s="46" t="s">
        <v>204</v>
      </c>
      <c r="B183" s="46" t="s">
        <v>226</v>
      </c>
      <c r="C183" s="89">
        <v>407</v>
      </c>
      <c r="D183" s="46" t="s">
        <v>612</v>
      </c>
      <c r="E183" s="46" t="s">
        <v>204</v>
      </c>
      <c r="F183" s="46" t="s">
        <v>227</v>
      </c>
      <c r="G183" s="47" t="s">
        <v>58</v>
      </c>
      <c r="H183" s="70">
        <v>7448</v>
      </c>
      <c r="I183" s="49" t="s">
        <v>229</v>
      </c>
      <c r="J183" s="43">
        <v>0</v>
      </c>
      <c r="K183" s="15">
        <v>0</v>
      </c>
      <c r="L183" s="2">
        <v>0</v>
      </c>
      <c r="M183" s="2">
        <v>0</v>
      </c>
      <c r="V183" s="16"/>
      <c r="W183" s="18">
        <f t="shared" si="17"/>
        <v>0</v>
      </c>
      <c r="X183" s="15">
        <v>0</v>
      </c>
      <c r="Y183" s="2">
        <v>0</v>
      </c>
      <c r="Z183" s="2">
        <v>0</v>
      </c>
      <c r="AI183" s="16"/>
      <c r="AJ183" s="18">
        <f t="shared" si="18"/>
        <v>0</v>
      </c>
      <c r="AK183" s="15">
        <v>0</v>
      </c>
      <c r="AL183" s="2">
        <v>0</v>
      </c>
      <c r="AM183" s="2">
        <v>0</v>
      </c>
      <c r="AV183" s="16"/>
      <c r="AW183" s="18">
        <f t="shared" si="19"/>
        <v>0</v>
      </c>
      <c r="AX183" s="15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16">
        <v>0</v>
      </c>
      <c r="BJ183" s="18">
        <f t="shared" si="20"/>
        <v>0</v>
      </c>
      <c r="BK183" s="15">
        <v>0</v>
      </c>
      <c r="BL183" s="2">
        <v>0</v>
      </c>
      <c r="BM183" s="2">
        <v>0</v>
      </c>
      <c r="BN183" s="2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0</v>
      </c>
      <c r="BV183" s="2">
        <v>0</v>
      </c>
      <c r="BW183" s="18">
        <f t="shared" si="21"/>
        <v>0</v>
      </c>
      <c r="BX183" s="15">
        <v>0</v>
      </c>
      <c r="BY183" s="2">
        <v>0</v>
      </c>
      <c r="BZ183" s="2">
        <v>0</v>
      </c>
      <c r="CA183" s="2">
        <v>0</v>
      </c>
      <c r="CB183" s="2">
        <v>0</v>
      </c>
      <c r="CC183" s="2">
        <v>0</v>
      </c>
      <c r="CD183" s="2">
        <v>0</v>
      </c>
      <c r="CE183" s="2">
        <v>0</v>
      </c>
      <c r="CF183" s="2">
        <v>0</v>
      </c>
      <c r="CG183" s="2">
        <v>0</v>
      </c>
      <c r="CH183" s="2">
        <v>0</v>
      </c>
      <c r="CI183" s="2">
        <v>0</v>
      </c>
      <c r="CJ183" s="18">
        <f t="shared" si="22"/>
        <v>0</v>
      </c>
      <c r="CK183" s="15">
        <v>0</v>
      </c>
      <c r="CL183" s="2">
        <v>0</v>
      </c>
      <c r="CM183" s="2">
        <v>0</v>
      </c>
      <c r="CN183" s="2">
        <v>0</v>
      </c>
      <c r="CO183" s="2">
        <v>0</v>
      </c>
      <c r="CP183" s="2">
        <v>0</v>
      </c>
      <c r="CQ183" s="2">
        <v>0</v>
      </c>
      <c r="CR183" s="2">
        <v>0</v>
      </c>
      <c r="CS183" s="2">
        <v>0</v>
      </c>
      <c r="CT183" s="2">
        <v>0</v>
      </c>
      <c r="CU183" s="2">
        <v>0</v>
      </c>
      <c r="CV183" s="16">
        <v>0</v>
      </c>
      <c r="CW183" s="18">
        <f t="shared" si="23"/>
        <v>0</v>
      </c>
    </row>
    <row r="184" spans="1:101" ht="13.05" customHeight="1" x14ac:dyDescent="0.2">
      <c r="A184" s="46" t="s">
        <v>204</v>
      </c>
      <c r="B184" s="46" t="s">
        <v>226</v>
      </c>
      <c r="C184" s="89">
        <v>407</v>
      </c>
      <c r="D184" s="46" t="s">
        <v>612</v>
      </c>
      <c r="E184" s="46" t="s">
        <v>204</v>
      </c>
      <c r="F184" s="46" t="s">
        <v>227</v>
      </c>
      <c r="G184" s="47" t="s">
        <v>30</v>
      </c>
      <c r="H184" s="70">
        <v>7459</v>
      </c>
      <c r="I184" s="49" t="s">
        <v>230</v>
      </c>
      <c r="J184" s="43">
        <v>0</v>
      </c>
      <c r="K184" s="15">
        <v>0</v>
      </c>
      <c r="L184" s="2">
        <v>0</v>
      </c>
      <c r="M184" s="2">
        <v>0</v>
      </c>
      <c r="V184" s="16"/>
      <c r="W184" s="18">
        <f t="shared" si="17"/>
        <v>0</v>
      </c>
      <c r="X184" s="15">
        <v>0</v>
      </c>
      <c r="Y184" s="2">
        <v>0</v>
      </c>
      <c r="Z184" s="2">
        <v>0</v>
      </c>
      <c r="AI184" s="16"/>
      <c r="AJ184" s="18">
        <f t="shared" si="18"/>
        <v>0</v>
      </c>
      <c r="AK184" s="15">
        <v>0</v>
      </c>
      <c r="AL184" s="2">
        <v>0</v>
      </c>
      <c r="AM184" s="2">
        <v>0</v>
      </c>
      <c r="AV184" s="16"/>
      <c r="AW184" s="18">
        <f t="shared" si="19"/>
        <v>0</v>
      </c>
      <c r="AX184" s="15">
        <v>0</v>
      </c>
      <c r="AY184" s="2"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0</v>
      </c>
      <c r="BE184" s="2">
        <v>0</v>
      </c>
      <c r="BF184" s="2">
        <v>0</v>
      </c>
      <c r="BG184" s="2">
        <v>0</v>
      </c>
      <c r="BH184" s="2">
        <v>0</v>
      </c>
      <c r="BI184" s="16">
        <v>0</v>
      </c>
      <c r="BJ184" s="18">
        <f t="shared" si="20"/>
        <v>0</v>
      </c>
      <c r="BK184" s="15">
        <v>0</v>
      </c>
      <c r="BL184" s="2">
        <v>0</v>
      </c>
      <c r="BM184" s="2">
        <v>0</v>
      </c>
      <c r="BN184" s="2">
        <v>0</v>
      </c>
      <c r="BO184" s="2">
        <v>0</v>
      </c>
      <c r="BP184" s="2">
        <v>0</v>
      </c>
      <c r="BQ184" s="2">
        <v>0</v>
      </c>
      <c r="BR184" s="2">
        <v>0</v>
      </c>
      <c r="BS184" s="2">
        <v>0</v>
      </c>
      <c r="BT184" s="2">
        <v>0</v>
      </c>
      <c r="BU184" s="2">
        <v>0</v>
      </c>
      <c r="BV184" s="2">
        <v>0</v>
      </c>
      <c r="BW184" s="18">
        <f t="shared" si="21"/>
        <v>0</v>
      </c>
      <c r="BX184" s="15">
        <v>0</v>
      </c>
      <c r="BY184" s="2">
        <v>0</v>
      </c>
      <c r="BZ184" s="2">
        <v>0</v>
      </c>
      <c r="CA184" s="2">
        <v>0</v>
      </c>
      <c r="CB184" s="2">
        <v>0</v>
      </c>
      <c r="CC184" s="2">
        <v>0</v>
      </c>
      <c r="CD184" s="2">
        <v>0</v>
      </c>
      <c r="CE184" s="2">
        <v>0</v>
      </c>
      <c r="CF184" s="2">
        <v>0</v>
      </c>
      <c r="CG184" s="2">
        <v>0</v>
      </c>
      <c r="CH184" s="2">
        <v>0</v>
      </c>
      <c r="CI184" s="2">
        <v>0</v>
      </c>
      <c r="CJ184" s="18">
        <f t="shared" si="22"/>
        <v>0</v>
      </c>
      <c r="CK184" s="15">
        <v>0</v>
      </c>
      <c r="CL184" s="2">
        <v>0</v>
      </c>
      <c r="CM184" s="2">
        <v>0</v>
      </c>
      <c r="CN184" s="2">
        <v>0</v>
      </c>
      <c r="CO184" s="2">
        <v>0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2">
        <v>0</v>
      </c>
      <c r="CV184" s="16">
        <v>0</v>
      </c>
      <c r="CW184" s="18">
        <f t="shared" si="23"/>
        <v>0</v>
      </c>
    </row>
    <row r="185" spans="1:101" ht="13.05" customHeight="1" x14ac:dyDescent="0.2">
      <c r="A185" s="46" t="s">
        <v>204</v>
      </c>
      <c r="B185" s="46" t="s">
        <v>226</v>
      </c>
      <c r="C185" s="89">
        <v>407</v>
      </c>
      <c r="D185" s="46" t="s">
        <v>612</v>
      </c>
      <c r="E185" s="46" t="s">
        <v>204</v>
      </c>
      <c r="F185" s="46" t="s">
        <v>227</v>
      </c>
      <c r="G185" s="47" t="s">
        <v>58</v>
      </c>
      <c r="H185" s="70">
        <v>106</v>
      </c>
      <c r="I185" s="49" t="s">
        <v>231</v>
      </c>
      <c r="J185" s="43">
        <v>0</v>
      </c>
      <c r="K185" s="15">
        <v>0</v>
      </c>
      <c r="L185" s="2">
        <v>0</v>
      </c>
      <c r="M185" s="2">
        <v>0</v>
      </c>
      <c r="V185" s="16"/>
      <c r="W185" s="18">
        <f t="shared" si="17"/>
        <v>0</v>
      </c>
      <c r="X185" s="15">
        <v>0</v>
      </c>
      <c r="Y185" s="2">
        <v>0</v>
      </c>
      <c r="Z185" s="2">
        <v>0</v>
      </c>
      <c r="AI185" s="16"/>
      <c r="AJ185" s="18">
        <f t="shared" si="18"/>
        <v>0</v>
      </c>
      <c r="AK185" s="15">
        <v>0</v>
      </c>
      <c r="AL185" s="2">
        <v>0</v>
      </c>
      <c r="AM185" s="2">
        <v>0</v>
      </c>
      <c r="AV185" s="16"/>
      <c r="AW185" s="18">
        <f t="shared" si="19"/>
        <v>0</v>
      </c>
      <c r="AX185" s="15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16">
        <v>0</v>
      </c>
      <c r="BJ185" s="18">
        <f t="shared" si="20"/>
        <v>0</v>
      </c>
      <c r="BK185" s="15">
        <v>0</v>
      </c>
      <c r="BL185" s="2">
        <v>0</v>
      </c>
      <c r="BM185" s="2">
        <v>0</v>
      </c>
      <c r="BN185" s="2">
        <v>0</v>
      </c>
      <c r="BO185" s="2">
        <v>0</v>
      </c>
      <c r="BP185" s="2">
        <v>0</v>
      </c>
      <c r="BQ185" s="2">
        <v>0</v>
      </c>
      <c r="BR185" s="2">
        <v>0</v>
      </c>
      <c r="BS185" s="2">
        <v>0</v>
      </c>
      <c r="BT185" s="2">
        <v>0</v>
      </c>
      <c r="BU185" s="2">
        <v>0</v>
      </c>
      <c r="BV185" s="2">
        <v>0</v>
      </c>
      <c r="BW185" s="18">
        <f t="shared" si="21"/>
        <v>0</v>
      </c>
      <c r="BX185" s="15">
        <v>0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18">
        <f t="shared" si="22"/>
        <v>0</v>
      </c>
      <c r="CK185" s="15">
        <v>0</v>
      </c>
      <c r="CL185" s="2">
        <v>0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0</v>
      </c>
      <c r="CT185" s="2">
        <v>0</v>
      </c>
      <c r="CU185" s="2">
        <v>0</v>
      </c>
      <c r="CV185" s="16">
        <v>0</v>
      </c>
      <c r="CW185" s="18">
        <f t="shared" si="23"/>
        <v>0</v>
      </c>
    </row>
    <row r="186" spans="1:101" ht="13.05" customHeight="1" x14ac:dyDescent="0.2">
      <c r="A186" s="46" t="s">
        <v>204</v>
      </c>
      <c r="B186" s="46" t="s">
        <v>226</v>
      </c>
      <c r="C186" s="89">
        <v>407</v>
      </c>
      <c r="D186" s="46" t="s">
        <v>612</v>
      </c>
      <c r="E186" s="46" t="s">
        <v>204</v>
      </c>
      <c r="F186" s="46" t="s">
        <v>227</v>
      </c>
      <c r="G186" s="47" t="s">
        <v>32</v>
      </c>
      <c r="H186" s="70">
        <v>107</v>
      </c>
      <c r="I186" s="49" t="s">
        <v>232</v>
      </c>
      <c r="J186" s="43">
        <v>0</v>
      </c>
      <c r="K186" s="15">
        <v>0</v>
      </c>
      <c r="L186" s="2">
        <v>0</v>
      </c>
      <c r="M186" s="2">
        <v>0</v>
      </c>
      <c r="V186" s="16"/>
      <c r="W186" s="18">
        <f t="shared" si="17"/>
        <v>0</v>
      </c>
      <c r="X186" s="15">
        <v>0</v>
      </c>
      <c r="Y186" s="2">
        <v>0</v>
      </c>
      <c r="Z186" s="2">
        <v>0</v>
      </c>
      <c r="AI186" s="16"/>
      <c r="AJ186" s="18">
        <f t="shared" si="18"/>
        <v>0</v>
      </c>
      <c r="AK186" s="15">
        <v>0</v>
      </c>
      <c r="AL186" s="2">
        <v>0</v>
      </c>
      <c r="AM186" s="2">
        <v>0</v>
      </c>
      <c r="AV186" s="16"/>
      <c r="AW186" s="18">
        <f t="shared" si="19"/>
        <v>0</v>
      </c>
      <c r="AX186" s="15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16">
        <v>0</v>
      </c>
      <c r="BJ186" s="18">
        <f t="shared" si="20"/>
        <v>0</v>
      </c>
      <c r="BK186" s="15">
        <v>0</v>
      </c>
      <c r="BL186" s="2">
        <v>0</v>
      </c>
      <c r="BM186" s="2">
        <v>0</v>
      </c>
      <c r="BN186" s="2">
        <v>0</v>
      </c>
      <c r="BO186" s="2">
        <v>0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2">
        <v>0</v>
      </c>
      <c r="BV186" s="2">
        <v>0</v>
      </c>
      <c r="BW186" s="18">
        <f t="shared" si="21"/>
        <v>0</v>
      </c>
      <c r="BX186" s="15">
        <v>0</v>
      </c>
      <c r="BY186" s="2">
        <v>0</v>
      </c>
      <c r="BZ186" s="2">
        <v>0</v>
      </c>
      <c r="CA186" s="2">
        <v>0</v>
      </c>
      <c r="CB186" s="2">
        <v>0</v>
      </c>
      <c r="CC186" s="2">
        <v>0</v>
      </c>
      <c r="CD186" s="2">
        <v>0</v>
      </c>
      <c r="CE186" s="2">
        <v>0</v>
      </c>
      <c r="CF186" s="2">
        <v>0</v>
      </c>
      <c r="CG186" s="2">
        <v>0</v>
      </c>
      <c r="CH186" s="2">
        <v>0</v>
      </c>
      <c r="CI186" s="2">
        <v>0</v>
      </c>
      <c r="CJ186" s="18">
        <f t="shared" si="22"/>
        <v>0</v>
      </c>
      <c r="CK186" s="15">
        <v>0</v>
      </c>
      <c r="CL186" s="2">
        <v>0</v>
      </c>
      <c r="CM186" s="2">
        <v>0</v>
      </c>
      <c r="CN186" s="2">
        <v>0</v>
      </c>
      <c r="CO186" s="2">
        <v>0</v>
      </c>
      <c r="CP186" s="2">
        <v>0</v>
      </c>
      <c r="CQ186" s="2">
        <v>0</v>
      </c>
      <c r="CR186" s="2">
        <v>0</v>
      </c>
      <c r="CS186" s="2">
        <v>0</v>
      </c>
      <c r="CT186" s="2">
        <v>0</v>
      </c>
      <c r="CU186" s="2">
        <v>0</v>
      </c>
      <c r="CV186" s="16">
        <v>0</v>
      </c>
      <c r="CW186" s="18">
        <f t="shared" si="23"/>
        <v>0</v>
      </c>
    </row>
    <row r="187" spans="1:101" ht="13.05" customHeight="1" x14ac:dyDescent="0.2">
      <c r="A187" s="46" t="s">
        <v>204</v>
      </c>
      <c r="B187" s="46" t="s">
        <v>226</v>
      </c>
      <c r="C187" s="89">
        <v>407</v>
      </c>
      <c r="D187" s="46" t="s">
        <v>612</v>
      </c>
      <c r="E187" s="46" t="s">
        <v>204</v>
      </c>
      <c r="F187" s="46" t="s">
        <v>227</v>
      </c>
      <c r="G187" s="47" t="s">
        <v>32</v>
      </c>
      <c r="H187" s="70">
        <v>108</v>
      </c>
      <c r="I187" s="49" t="s">
        <v>233</v>
      </c>
      <c r="J187" s="43">
        <v>0</v>
      </c>
      <c r="K187" s="15">
        <v>0</v>
      </c>
      <c r="L187" s="2">
        <v>0</v>
      </c>
      <c r="M187" s="2">
        <v>0</v>
      </c>
      <c r="V187" s="16"/>
      <c r="W187" s="18">
        <f t="shared" si="17"/>
        <v>0</v>
      </c>
      <c r="X187" s="15">
        <v>0</v>
      </c>
      <c r="Y187" s="2">
        <v>0</v>
      </c>
      <c r="Z187" s="2">
        <v>0</v>
      </c>
      <c r="AI187" s="16"/>
      <c r="AJ187" s="18">
        <f t="shared" si="18"/>
        <v>0</v>
      </c>
      <c r="AK187" s="15">
        <v>0</v>
      </c>
      <c r="AL187" s="2">
        <v>0</v>
      </c>
      <c r="AM187" s="2">
        <v>0</v>
      </c>
      <c r="AV187" s="16"/>
      <c r="AW187" s="18">
        <f t="shared" si="19"/>
        <v>0</v>
      </c>
      <c r="AX187" s="15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16">
        <v>0</v>
      </c>
      <c r="BJ187" s="18">
        <f t="shared" si="20"/>
        <v>0</v>
      </c>
      <c r="BK187" s="15">
        <v>0</v>
      </c>
      <c r="BL187" s="2">
        <v>0</v>
      </c>
      <c r="BM187" s="2">
        <v>0</v>
      </c>
      <c r="BN187" s="2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2">
        <v>0</v>
      </c>
      <c r="BW187" s="18">
        <f t="shared" si="21"/>
        <v>0</v>
      </c>
      <c r="BX187" s="15">
        <v>0</v>
      </c>
      <c r="BY187" s="2">
        <v>0</v>
      </c>
      <c r="BZ187" s="2">
        <v>0</v>
      </c>
      <c r="CA187" s="2">
        <v>0</v>
      </c>
      <c r="CB187" s="2">
        <v>0</v>
      </c>
      <c r="CC187" s="2">
        <v>0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18">
        <f t="shared" si="22"/>
        <v>0</v>
      </c>
      <c r="CK187" s="15">
        <v>0</v>
      </c>
      <c r="CL187" s="2">
        <v>0</v>
      </c>
      <c r="CM187" s="2">
        <v>0</v>
      </c>
      <c r="CN187" s="2">
        <v>0</v>
      </c>
      <c r="CO187" s="2">
        <v>0</v>
      </c>
      <c r="CP187" s="2">
        <v>0</v>
      </c>
      <c r="CQ187" s="2">
        <v>0</v>
      </c>
      <c r="CR187" s="2">
        <v>0</v>
      </c>
      <c r="CS187" s="2">
        <v>0</v>
      </c>
      <c r="CT187" s="2">
        <v>0</v>
      </c>
      <c r="CU187" s="2">
        <v>0</v>
      </c>
      <c r="CV187" s="16">
        <v>0</v>
      </c>
      <c r="CW187" s="18">
        <f t="shared" si="23"/>
        <v>0</v>
      </c>
    </row>
    <row r="188" spans="1:101" ht="13.05" customHeight="1" x14ac:dyDescent="0.2">
      <c r="A188" s="46" t="s">
        <v>204</v>
      </c>
      <c r="B188" s="46" t="s">
        <v>226</v>
      </c>
      <c r="C188" s="89">
        <v>407</v>
      </c>
      <c r="D188" s="46" t="s">
        <v>612</v>
      </c>
      <c r="E188" s="46" t="s">
        <v>204</v>
      </c>
      <c r="F188" s="46" t="s">
        <v>227</v>
      </c>
      <c r="G188" s="47" t="s">
        <v>32</v>
      </c>
      <c r="H188" s="70">
        <v>15291</v>
      </c>
      <c r="I188" s="49" t="s">
        <v>234</v>
      </c>
      <c r="J188" s="43">
        <v>0</v>
      </c>
      <c r="K188" s="15">
        <v>0</v>
      </c>
      <c r="L188" s="2">
        <v>0</v>
      </c>
      <c r="M188" s="2">
        <v>0</v>
      </c>
      <c r="V188" s="16"/>
      <c r="W188" s="18">
        <f t="shared" si="17"/>
        <v>0</v>
      </c>
      <c r="X188" s="15">
        <v>0</v>
      </c>
      <c r="Y188" s="2">
        <v>0</v>
      </c>
      <c r="Z188" s="2">
        <v>0</v>
      </c>
      <c r="AI188" s="16"/>
      <c r="AJ188" s="18">
        <f t="shared" si="18"/>
        <v>0</v>
      </c>
      <c r="AK188" s="15">
        <v>0</v>
      </c>
      <c r="AL188" s="2">
        <v>0</v>
      </c>
      <c r="AM188" s="2">
        <v>0</v>
      </c>
      <c r="AV188" s="16"/>
      <c r="AW188" s="18">
        <f t="shared" si="19"/>
        <v>0</v>
      </c>
      <c r="AX188" s="15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16">
        <v>0</v>
      </c>
      <c r="BJ188" s="18">
        <f t="shared" si="20"/>
        <v>0</v>
      </c>
      <c r="BK188" s="15">
        <v>0</v>
      </c>
      <c r="BL188" s="2">
        <v>0</v>
      </c>
      <c r="BM188" s="2">
        <v>0</v>
      </c>
      <c r="BN188" s="2">
        <v>0</v>
      </c>
      <c r="BO188" s="2">
        <v>0</v>
      </c>
      <c r="BP188" s="2">
        <v>0</v>
      </c>
      <c r="BQ188" s="2">
        <v>0</v>
      </c>
      <c r="BR188" s="2">
        <v>0</v>
      </c>
      <c r="BS188" s="2">
        <v>0</v>
      </c>
      <c r="BT188" s="2">
        <v>0</v>
      </c>
      <c r="BU188" s="2">
        <v>0</v>
      </c>
      <c r="BV188" s="2">
        <v>0</v>
      </c>
      <c r="BW188" s="18">
        <f t="shared" si="21"/>
        <v>0</v>
      </c>
      <c r="BX188" s="15">
        <v>0</v>
      </c>
      <c r="BY188" s="2">
        <v>0</v>
      </c>
      <c r="BZ188" s="2">
        <v>0</v>
      </c>
      <c r="CA188" s="2">
        <v>0</v>
      </c>
      <c r="CB188" s="2">
        <v>0</v>
      </c>
      <c r="CC188" s="2">
        <v>0</v>
      </c>
      <c r="CD188" s="2">
        <v>0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18">
        <f t="shared" si="22"/>
        <v>0</v>
      </c>
      <c r="CK188" s="15">
        <v>0</v>
      </c>
      <c r="CL188" s="2">
        <v>0</v>
      </c>
      <c r="CM188" s="2">
        <v>0</v>
      </c>
      <c r="CN188" s="2">
        <v>0</v>
      </c>
      <c r="CO188" s="2">
        <v>0</v>
      </c>
      <c r="CP188" s="2">
        <v>0</v>
      </c>
      <c r="CQ188" s="2">
        <v>0</v>
      </c>
      <c r="CR188" s="2">
        <v>0</v>
      </c>
      <c r="CS188" s="2">
        <v>0</v>
      </c>
      <c r="CT188" s="2">
        <v>0</v>
      </c>
      <c r="CU188" s="2">
        <v>0</v>
      </c>
      <c r="CV188" s="16">
        <v>0</v>
      </c>
      <c r="CW188" s="18">
        <f t="shared" si="23"/>
        <v>0</v>
      </c>
    </row>
    <row r="189" spans="1:101" ht="13.05" customHeight="1" x14ac:dyDescent="0.2">
      <c r="A189" s="46" t="s">
        <v>204</v>
      </c>
      <c r="B189" s="46" t="s">
        <v>226</v>
      </c>
      <c r="C189" s="89">
        <v>407</v>
      </c>
      <c r="D189" s="46" t="s">
        <v>612</v>
      </c>
      <c r="E189" s="46" t="s">
        <v>204</v>
      </c>
      <c r="F189" s="46" t="s">
        <v>227</v>
      </c>
      <c r="G189" s="47" t="s">
        <v>32</v>
      </c>
      <c r="H189" s="70">
        <v>18148</v>
      </c>
      <c r="I189" s="49" t="s">
        <v>235</v>
      </c>
      <c r="J189" s="43">
        <v>0</v>
      </c>
      <c r="K189" s="15">
        <v>0</v>
      </c>
      <c r="L189" s="2">
        <v>0</v>
      </c>
      <c r="M189" s="2">
        <v>0</v>
      </c>
      <c r="V189" s="16"/>
      <c r="W189" s="18">
        <f t="shared" si="17"/>
        <v>0</v>
      </c>
      <c r="X189" s="15">
        <v>0</v>
      </c>
      <c r="Y189" s="2">
        <v>0</v>
      </c>
      <c r="Z189" s="2">
        <v>0</v>
      </c>
      <c r="AI189" s="16"/>
      <c r="AJ189" s="18">
        <f t="shared" si="18"/>
        <v>0</v>
      </c>
      <c r="AK189" s="15">
        <v>0</v>
      </c>
      <c r="AL189" s="2">
        <v>0</v>
      </c>
      <c r="AM189" s="2">
        <v>0</v>
      </c>
      <c r="AV189" s="16"/>
      <c r="AW189" s="18">
        <f t="shared" si="19"/>
        <v>0</v>
      </c>
      <c r="AX189" s="15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16">
        <v>0</v>
      </c>
      <c r="BJ189" s="18">
        <f t="shared" si="20"/>
        <v>0</v>
      </c>
      <c r="BK189" s="15">
        <v>0</v>
      </c>
      <c r="BL189" s="2">
        <v>0</v>
      </c>
      <c r="BM189" s="2">
        <v>0</v>
      </c>
      <c r="BN189" s="2">
        <v>0</v>
      </c>
      <c r="BO189" s="2">
        <v>0</v>
      </c>
      <c r="BP189" s="2">
        <v>0</v>
      </c>
      <c r="BQ189" s="2">
        <v>0</v>
      </c>
      <c r="BR189" s="2">
        <v>0</v>
      </c>
      <c r="BS189" s="2">
        <v>0</v>
      </c>
      <c r="BT189" s="2">
        <v>0</v>
      </c>
      <c r="BU189" s="2">
        <v>0</v>
      </c>
      <c r="BV189" s="2">
        <v>0</v>
      </c>
      <c r="BW189" s="18">
        <f t="shared" si="21"/>
        <v>0</v>
      </c>
      <c r="BX189" s="15">
        <v>0</v>
      </c>
      <c r="BY189" s="2">
        <v>0</v>
      </c>
      <c r="BZ189" s="2">
        <v>0</v>
      </c>
      <c r="CA189" s="2">
        <v>0</v>
      </c>
      <c r="CB189" s="2">
        <v>0</v>
      </c>
      <c r="CC189" s="2">
        <v>0</v>
      </c>
      <c r="CD189" s="2">
        <v>0</v>
      </c>
      <c r="CE189" s="2">
        <v>0</v>
      </c>
      <c r="CF189" s="2">
        <v>0</v>
      </c>
      <c r="CG189" s="2">
        <v>0</v>
      </c>
      <c r="CH189" s="2">
        <v>0</v>
      </c>
      <c r="CI189" s="2">
        <v>0</v>
      </c>
      <c r="CJ189" s="18">
        <f t="shared" si="22"/>
        <v>0</v>
      </c>
      <c r="CK189" s="15">
        <v>0</v>
      </c>
      <c r="CL189" s="2">
        <v>0</v>
      </c>
      <c r="CM189" s="2">
        <v>0</v>
      </c>
      <c r="CN189" s="2">
        <v>0</v>
      </c>
      <c r="CO189" s="2">
        <v>0</v>
      </c>
      <c r="CP189" s="2">
        <v>0</v>
      </c>
      <c r="CQ189" s="2">
        <v>0</v>
      </c>
      <c r="CR189" s="2">
        <v>0</v>
      </c>
      <c r="CS189" s="2">
        <v>0</v>
      </c>
      <c r="CT189" s="2">
        <v>0</v>
      </c>
      <c r="CU189" s="2">
        <v>0</v>
      </c>
      <c r="CV189" s="16">
        <v>0</v>
      </c>
      <c r="CW189" s="18">
        <f t="shared" si="23"/>
        <v>0</v>
      </c>
    </row>
    <row r="190" spans="1:101" ht="13.05" customHeight="1" x14ac:dyDescent="0.2">
      <c r="A190" s="46" t="s">
        <v>204</v>
      </c>
      <c r="B190" s="46" t="s">
        <v>226</v>
      </c>
      <c r="C190" s="89">
        <v>407</v>
      </c>
      <c r="D190" s="46" t="s">
        <v>612</v>
      </c>
      <c r="E190" s="46" t="s">
        <v>204</v>
      </c>
      <c r="F190" s="46" t="s">
        <v>227</v>
      </c>
      <c r="G190" s="47" t="s">
        <v>32</v>
      </c>
      <c r="H190" s="70">
        <v>18666</v>
      </c>
      <c r="I190" s="49" t="s">
        <v>236</v>
      </c>
      <c r="J190" s="43">
        <v>0</v>
      </c>
      <c r="K190" s="15">
        <v>0</v>
      </c>
      <c r="L190" s="2">
        <v>0</v>
      </c>
      <c r="M190" s="2">
        <v>0</v>
      </c>
      <c r="V190" s="16"/>
      <c r="W190" s="18">
        <f t="shared" si="17"/>
        <v>0</v>
      </c>
      <c r="X190" s="15">
        <v>0</v>
      </c>
      <c r="Y190" s="2">
        <v>0</v>
      </c>
      <c r="Z190" s="2">
        <v>0</v>
      </c>
      <c r="AI190" s="16"/>
      <c r="AJ190" s="18">
        <f t="shared" si="18"/>
        <v>0</v>
      </c>
      <c r="AK190" s="15">
        <v>0</v>
      </c>
      <c r="AL190" s="2">
        <v>0</v>
      </c>
      <c r="AM190" s="2">
        <v>0</v>
      </c>
      <c r="AV190" s="16"/>
      <c r="AW190" s="18">
        <f t="shared" si="19"/>
        <v>0</v>
      </c>
      <c r="AX190" s="15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16">
        <v>0</v>
      </c>
      <c r="BJ190" s="18">
        <f t="shared" si="20"/>
        <v>0</v>
      </c>
      <c r="BK190" s="15">
        <v>0</v>
      </c>
      <c r="BL190" s="2">
        <v>0</v>
      </c>
      <c r="BM190" s="2">
        <v>0</v>
      </c>
      <c r="BN190" s="2">
        <v>0</v>
      </c>
      <c r="BO190" s="2">
        <v>0</v>
      </c>
      <c r="BP190" s="2">
        <v>0</v>
      </c>
      <c r="BQ190" s="2">
        <v>0</v>
      </c>
      <c r="BR190" s="2">
        <v>0</v>
      </c>
      <c r="BS190" s="2">
        <v>0</v>
      </c>
      <c r="BT190" s="2">
        <v>0</v>
      </c>
      <c r="BU190" s="2">
        <v>0</v>
      </c>
      <c r="BV190" s="2">
        <v>0</v>
      </c>
      <c r="BW190" s="18">
        <f t="shared" si="21"/>
        <v>0</v>
      </c>
      <c r="BX190" s="15">
        <v>0</v>
      </c>
      <c r="BY190" s="2">
        <v>0</v>
      </c>
      <c r="BZ190" s="2">
        <v>0</v>
      </c>
      <c r="CA190" s="2">
        <v>0</v>
      </c>
      <c r="CB190" s="2">
        <v>0</v>
      </c>
      <c r="CC190" s="2">
        <v>0</v>
      </c>
      <c r="CD190" s="2">
        <v>0</v>
      </c>
      <c r="CE190" s="2">
        <v>0</v>
      </c>
      <c r="CF190" s="2">
        <v>0</v>
      </c>
      <c r="CG190" s="2">
        <v>0</v>
      </c>
      <c r="CH190" s="2">
        <v>0</v>
      </c>
      <c r="CI190" s="2">
        <v>0</v>
      </c>
      <c r="CJ190" s="18">
        <f t="shared" si="22"/>
        <v>0</v>
      </c>
      <c r="CK190" s="15">
        <v>0</v>
      </c>
      <c r="CL190" s="2">
        <v>0</v>
      </c>
      <c r="CM190" s="2">
        <v>0</v>
      </c>
      <c r="CN190" s="2">
        <v>0</v>
      </c>
      <c r="CO190" s="2">
        <v>0</v>
      </c>
      <c r="CP190" s="2">
        <v>0</v>
      </c>
      <c r="CQ190" s="2">
        <v>0</v>
      </c>
      <c r="CR190" s="2">
        <v>0</v>
      </c>
      <c r="CS190" s="2">
        <v>0</v>
      </c>
      <c r="CT190" s="2">
        <v>0</v>
      </c>
      <c r="CU190" s="2">
        <v>0</v>
      </c>
      <c r="CV190" s="16">
        <v>0</v>
      </c>
      <c r="CW190" s="18">
        <f t="shared" si="23"/>
        <v>0</v>
      </c>
    </row>
    <row r="191" spans="1:101" ht="13.05" customHeight="1" x14ac:dyDescent="0.2">
      <c r="A191" s="46" t="s">
        <v>204</v>
      </c>
      <c r="B191" s="46" t="s">
        <v>226</v>
      </c>
      <c r="C191" s="89">
        <v>407</v>
      </c>
      <c r="D191" s="46" t="s">
        <v>612</v>
      </c>
      <c r="E191" s="46" t="s">
        <v>204</v>
      </c>
      <c r="F191" s="46" t="s">
        <v>227</v>
      </c>
      <c r="G191" s="47" t="s">
        <v>32</v>
      </c>
      <c r="H191" s="70">
        <v>18739</v>
      </c>
      <c r="I191" s="49" t="s">
        <v>237</v>
      </c>
      <c r="J191" s="43">
        <v>0</v>
      </c>
      <c r="K191" s="15">
        <v>0</v>
      </c>
      <c r="L191" s="2">
        <v>0</v>
      </c>
      <c r="M191" s="2">
        <v>0</v>
      </c>
      <c r="V191" s="16"/>
      <c r="W191" s="18">
        <f t="shared" si="17"/>
        <v>0</v>
      </c>
      <c r="X191" s="15">
        <v>0</v>
      </c>
      <c r="Y191" s="2">
        <v>0</v>
      </c>
      <c r="Z191" s="2">
        <v>0</v>
      </c>
      <c r="AI191" s="16"/>
      <c r="AJ191" s="18">
        <f t="shared" si="18"/>
        <v>0</v>
      </c>
      <c r="AK191" s="15">
        <v>0</v>
      </c>
      <c r="AL191" s="2">
        <v>0</v>
      </c>
      <c r="AM191" s="2">
        <v>0</v>
      </c>
      <c r="AV191" s="16"/>
      <c r="AW191" s="18">
        <f t="shared" si="19"/>
        <v>0</v>
      </c>
      <c r="AX191" s="15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16">
        <v>0</v>
      </c>
      <c r="BJ191" s="18">
        <f t="shared" si="20"/>
        <v>0</v>
      </c>
      <c r="BK191" s="15">
        <v>0</v>
      </c>
      <c r="BL191" s="2">
        <v>0</v>
      </c>
      <c r="BM191" s="2">
        <v>0</v>
      </c>
      <c r="BN191" s="2">
        <v>0</v>
      </c>
      <c r="BO191" s="2">
        <v>0</v>
      </c>
      <c r="BP191" s="2">
        <v>0</v>
      </c>
      <c r="BQ191" s="2">
        <v>0</v>
      </c>
      <c r="BR191" s="2">
        <v>0</v>
      </c>
      <c r="BS191" s="2">
        <v>0</v>
      </c>
      <c r="BT191" s="2">
        <v>0</v>
      </c>
      <c r="BU191" s="2">
        <v>0</v>
      </c>
      <c r="BV191" s="2">
        <v>0</v>
      </c>
      <c r="BW191" s="18">
        <f t="shared" si="21"/>
        <v>0</v>
      </c>
      <c r="BX191" s="15">
        <v>0</v>
      </c>
      <c r="BY191" s="2">
        <v>0</v>
      </c>
      <c r="BZ191" s="2">
        <v>0</v>
      </c>
      <c r="CA191" s="2">
        <v>0</v>
      </c>
      <c r="CB191" s="2">
        <v>0</v>
      </c>
      <c r="CC191" s="2">
        <v>0</v>
      </c>
      <c r="CD191" s="2">
        <v>0</v>
      </c>
      <c r="CE191" s="2">
        <v>0</v>
      </c>
      <c r="CF191" s="2">
        <v>0</v>
      </c>
      <c r="CG191" s="2">
        <v>0</v>
      </c>
      <c r="CH191" s="2">
        <v>0</v>
      </c>
      <c r="CI191" s="2">
        <v>0</v>
      </c>
      <c r="CJ191" s="18">
        <f t="shared" si="22"/>
        <v>0</v>
      </c>
      <c r="CK191" s="15">
        <v>0</v>
      </c>
      <c r="CL191" s="2">
        <v>0</v>
      </c>
      <c r="CM191" s="2">
        <v>0</v>
      </c>
      <c r="CN191" s="2">
        <v>0</v>
      </c>
      <c r="CO191" s="2">
        <v>0</v>
      </c>
      <c r="CP191" s="2">
        <v>0</v>
      </c>
      <c r="CQ191" s="2">
        <v>0</v>
      </c>
      <c r="CR191" s="2">
        <v>0</v>
      </c>
      <c r="CS191" s="2">
        <v>0</v>
      </c>
      <c r="CT191" s="2">
        <v>0</v>
      </c>
      <c r="CU191" s="2">
        <v>0</v>
      </c>
      <c r="CV191" s="16">
        <v>0</v>
      </c>
      <c r="CW191" s="18">
        <f t="shared" si="23"/>
        <v>0</v>
      </c>
    </row>
    <row r="192" spans="1:101" ht="13.05" customHeight="1" x14ac:dyDescent="0.2">
      <c r="A192" s="46" t="s">
        <v>204</v>
      </c>
      <c r="B192" s="46" t="s">
        <v>226</v>
      </c>
      <c r="C192" s="89">
        <v>407</v>
      </c>
      <c r="D192" s="46" t="s">
        <v>612</v>
      </c>
      <c r="E192" s="46" t="s">
        <v>204</v>
      </c>
      <c r="F192" s="46" t="s">
        <v>227</v>
      </c>
      <c r="G192" s="47" t="s">
        <v>32</v>
      </c>
      <c r="H192" s="70">
        <v>18740</v>
      </c>
      <c r="I192" s="49" t="s">
        <v>238</v>
      </c>
      <c r="J192" s="43">
        <v>0</v>
      </c>
      <c r="K192" s="15">
        <v>0</v>
      </c>
      <c r="L192" s="2">
        <v>0</v>
      </c>
      <c r="M192" s="2">
        <v>0</v>
      </c>
      <c r="V192" s="16"/>
      <c r="W192" s="18">
        <f t="shared" si="17"/>
        <v>0</v>
      </c>
      <c r="X192" s="15">
        <v>0</v>
      </c>
      <c r="Y192" s="2">
        <v>0</v>
      </c>
      <c r="Z192" s="2">
        <v>0</v>
      </c>
      <c r="AI192" s="16"/>
      <c r="AJ192" s="18">
        <f t="shared" si="18"/>
        <v>0</v>
      </c>
      <c r="AK192" s="15">
        <v>0</v>
      </c>
      <c r="AL192" s="2">
        <v>0</v>
      </c>
      <c r="AM192" s="2">
        <v>0</v>
      </c>
      <c r="AV192" s="16"/>
      <c r="AW192" s="18">
        <f t="shared" si="19"/>
        <v>0</v>
      </c>
      <c r="AX192" s="15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16">
        <v>0</v>
      </c>
      <c r="BJ192" s="18">
        <f t="shared" si="20"/>
        <v>0</v>
      </c>
      <c r="BK192" s="15">
        <v>0</v>
      </c>
      <c r="BL192" s="2">
        <v>0</v>
      </c>
      <c r="BM192" s="2">
        <v>0</v>
      </c>
      <c r="BN192" s="2">
        <v>0</v>
      </c>
      <c r="BO192" s="2">
        <v>0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2">
        <v>0</v>
      </c>
      <c r="BV192" s="2">
        <v>0</v>
      </c>
      <c r="BW192" s="18">
        <f t="shared" si="21"/>
        <v>0</v>
      </c>
      <c r="BX192" s="15">
        <v>0</v>
      </c>
      <c r="BY192" s="2">
        <v>0</v>
      </c>
      <c r="BZ192" s="2">
        <v>0</v>
      </c>
      <c r="CA192" s="2">
        <v>0</v>
      </c>
      <c r="CB192" s="2">
        <v>0</v>
      </c>
      <c r="CC192" s="2">
        <v>0</v>
      </c>
      <c r="CD192" s="2">
        <v>0</v>
      </c>
      <c r="CE192" s="2">
        <v>0</v>
      </c>
      <c r="CF192" s="2">
        <v>0</v>
      </c>
      <c r="CG192" s="2">
        <v>0</v>
      </c>
      <c r="CH192" s="2">
        <v>0</v>
      </c>
      <c r="CI192" s="2">
        <v>0</v>
      </c>
      <c r="CJ192" s="18">
        <f t="shared" si="22"/>
        <v>0</v>
      </c>
      <c r="CK192" s="15">
        <v>0</v>
      </c>
      <c r="CL192" s="2">
        <v>0</v>
      </c>
      <c r="CM192" s="2">
        <v>0</v>
      </c>
      <c r="CN192" s="2">
        <v>0</v>
      </c>
      <c r="CO192" s="2">
        <v>0</v>
      </c>
      <c r="CP192" s="2">
        <v>0</v>
      </c>
      <c r="CQ192" s="2">
        <v>0</v>
      </c>
      <c r="CR192" s="2">
        <v>0</v>
      </c>
      <c r="CS192" s="2">
        <v>0</v>
      </c>
      <c r="CT192" s="2">
        <v>0</v>
      </c>
      <c r="CU192" s="2">
        <v>0</v>
      </c>
      <c r="CV192" s="16">
        <v>0</v>
      </c>
      <c r="CW192" s="18">
        <f t="shared" si="23"/>
        <v>0</v>
      </c>
    </row>
    <row r="193" spans="1:101" ht="13.05" customHeight="1" x14ac:dyDescent="0.2">
      <c r="A193" s="46" t="s">
        <v>204</v>
      </c>
      <c r="B193" s="46" t="s">
        <v>226</v>
      </c>
      <c r="C193" s="89">
        <v>407</v>
      </c>
      <c r="D193" s="46" t="s">
        <v>612</v>
      </c>
      <c r="E193" s="46" t="s">
        <v>204</v>
      </c>
      <c r="F193" s="46" t="s">
        <v>227</v>
      </c>
      <c r="G193" s="47" t="s">
        <v>32</v>
      </c>
      <c r="H193" s="70">
        <v>18741</v>
      </c>
      <c r="I193" s="49" t="s">
        <v>239</v>
      </c>
      <c r="J193" s="43">
        <v>0</v>
      </c>
      <c r="K193" s="15">
        <v>0</v>
      </c>
      <c r="L193" s="2">
        <v>0</v>
      </c>
      <c r="M193" s="2">
        <v>0</v>
      </c>
      <c r="V193" s="16"/>
      <c r="W193" s="18">
        <f t="shared" si="17"/>
        <v>0</v>
      </c>
      <c r="X193" s="15">
        <v>0</v>
      </c>
      <c r="Y193" s="2">
        <v>0</v>
      </c>
      <c r="Z193" s="2">
        <v>0</v>
      </c>
      <c r="AI193" s="16"/>
      <c r="AJ193" s="18">
        <f t="shared" si="18"/>
        <v>0</v>
      </c>
      <c r="AK193" s="15">
        <v>0</v>
      </c>
      <c r="AL193" s="2">
        <v>0</v>
      </c>
      <c r="AM193" s="2">
        <v>0</v>
      </c>
      <c r="AV193" s="16"/>
      <c r="AW193" s="18">
        <f t="shared" si="19"/>
        <v>0</v>
      </c>
      <c r="AX193" s="15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0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16">
        <v>0</v>
      </c>
      <c r="BJ193" s="18">
        <f t="shared" si="20"/>
        <v>0</v>
      </c>
      <c r="BK193" s="15">
        <v>0</v>
      </c>
      <c r="BL193" s="2">
        <v>0</v>
      </c>
      <c r="BM193" s="2">
        <v>0</v>
      </c>
      <c r="BN193" s="2">
        <v>0</v>
      </c>
      <c r="BO193" s="2">
        <v>0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2">
        <v>0</v>
      </c>
      <c r="BV193" s="2">
        <v>0</v>
      </c>
      <c r="BW193" s="18">
        <f t="shared" si="21"/>
        <v>0</v>
      </c>
      <c r="BX193" s="15">
        <v>0</v>
      </c>
      <c r="BY193" s="2">
        <v>0</v>
      </c>
      <c r="BZ193" s="2">
        <v>0</v>
      </c>
      <c r="CA193" s="2">
        <v>0</v>
      </c>
      <c r="CB193" s="2">
        <v>0</v>
      </c>
      <c r="CC193" s="2">
        <v>0</v>
      </c>
      <c r="CD193" s="2">
        <v>0</v>
      </c>
      <c r="CE193" s="2">
        <v>0</v>
      </c>
      <c r="CF193" s="2">
        <v>0</v>
      </c>
      <c r="CG193" s="2">
        <v>0</v>
      </c>
      <c r="CH193" s="2">
        <v>0</v>
      </c>
      <c r="CI193" s="2">
        <v>0</v>
      </c>
      <c r="CJ193" s="18">
        <f t="shared" si="22"/>
        <v>0</v>
      </c>
      <c r="CK193" s="15">
        <v>0</v>
      </c>
      <c r="CL193" s="2">
        <v>0</v>
      </c>
      <c r="CM193" s="2">
        <v>0</v>
      </c>
      <c r="CN193" s="2">
        <v>0</v>
      </c>
      <c r="CO193" s="2">
        <v>0</v>
      </c>
      <c r="CP193" s="2">
        <v>0</v>
      </c>
      <c r="CQ193" s="2">
        <v>0</v>
      </c>
      <c r="CR193" s="2">
        <v>0</v>
      </c>
      <c r="CS193" s="2">
        <v>0</v>
      </c>
      <c r="CT193" s="2">
        <v>0</v>
      </c>
      <c r="CU193" s="2">
        <v>0</v>
      </c>
      <c r="CV193" s="16">
        <v>0</v>
      </c>
      <c r="CW193" s="18">
        <f t="shared" si="23"/>
        <v>0</v>
      </c>
    </row>
    <row r="194" spans="1:101" ht="13.05" customHeight="1" x14ac:dyDescent="0.2">
      <c r="A194" s="46" t="s">
        <v>204</v>
      </c>
      <c r="B194" s="46" t="s">
        <v>226</v>
      </c>
      <c r="C194" s="89">
        <v>407</v>
      </c>
      <c r="D194" s="46" t="s">
        <v>612</v>
      </c>
      <c r="E194" s="46" t="s">
        <v>204</v>
      </c>
      <c r="F194" s="46" t="s">
        <v>227</v>
      </c>
      <c r="G194" s="47" t="s">
        <v>32</v>
      </c>
      <c r="H194" s="70">
        <v>25605</v>
      </c>
      <c r="I194" s="49" t="s">
        <v>240</v>
      </c>
      <c r="J194" s="43">
        <v>0</v>
      </c>
      <c r="K194" s="15">
        <v>0</v>
      </c>
      <c r="L194" s="2">
        <v>0</v>
      </c>
      <c r="M194" s="2">
        <v>0</v>
      </c>
      <c r="V194" s="16"/>
      <c r="W194" s="18">
        <f t="shared" si="17"/>
        <v>0</v>
      </c>
      <c r="X194" s="15">
        <v>0</v>
      </c>
      <c r="Y194" s="2">
        <v>0</v>
      </c>
      <c r="Z194" s="2">
        <v>0</v>
      </c>
      <c r="AI194" s="16"/>
      <c r="AJ194" s="18">
        <f t="shared" si="18"/>
        <v>0</v>
      </c>
      <c r="AK194" s="15">
        <v>0</v>
      </c>
      <c r="AL194" s="2">
        <v>0</v>
      </c>
      <c r="AM194" s="2">
        <v>0</v>
      </c>
      <c r="AV194" s="16"/>
      <c r="AW194" s="18">
        <f t="shared" si="19"/>
        <v>0</v>
      </c>
      <c r="AX194" s="15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16">
        <v>0</v>
      </c>
      <c r="BJ194" s="18">
        <f t="shared" si="20"/>
        <v>0</v>
      </c>
      <c r="BK194" s="15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0</v>
      </c>
      <c r="BR194" s="2">
        <v>0</v>
      </c>
      <c r="BS194" s="2">
        <v>0</v>
      </c>
      <c r="BT194" s="2">
        <v>0</v>
      </c>
      <c r="BU194" s="2">
        <v>0</v>
      </c>
      <c r="BV194" s="2">
        <v>0</v>
      </c>
      <c r="BW194" s="18">
        <f t="shared" si="21"/>
        <v>0</v>
      </c>
      <c r="BX194" s="15">
        <v>0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18">
        <f t="shared" si="22"/>
        <v>0</v>
      </c>
      <c r="CK194" s="15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0</v>
      </c>
      <c r="CS194" s="2">
        <v>0</v>
      </c>
      <c r="CT194" s="2">
        <v>0</v>
      </c>
      <c r="CU194" s="2">
        <v>0</v>
      </c>
      <c r="CV194" s="16">
        <v>0</v>
      </c>
      <c r="CW194" s="18">
        <f t="shared" si="23"/>
        <v>0</v>
      </c>
    </row>
    <row r="195" spans="1:101" ht="13.05" customHeight="1" x14ac:dyDescent="0.2">
      <c r="A195" s="46" t="s">
        <v>204</v>
      </c>
      <c r="B195" s="46" t="s">
        <v>241</v>
      </c>
      <c r="C195" s="89">
        <v>407</v>
      </c>
      <c r="D195" s="46" t="s">
        <v>612</v>
      </c>
      <c r="E195" s="46" t="s">
        <v>204</v>
      </c>
      <c r="F195" s="46" t="s">
        <v>242</v>
      </c>
      <c r="G195" s="47" t="s">
        <v>30</v>
      </c>
      <c r="H195" s="70">
        <v>109</v>
      </c>
      <c r="I195" s="49" t="s">
        <v>242</v>
      </c>
      <c r="J195" s="43">
        <v>0</v>
      </c>
      <c r="K195" s="15">
        <v>0</v>
      </c>
      <c r="L195" s="2">
        <v>0</v>
      </c>
      <c r="M195" s="2">
        <v>0</v>
      </c>
      <c r="V195" s="16"/>
      <c r="W195" s="18">
        <f t="shared" si="17"/>
        <v>0</v>
      </c>
      <c r="X195" s="15">
        <v>0</v>
      </c>
      <c r="Y195" s="2">
        <v>0</v>
      </c>
      <c r="Z195" s="2">
        <v>0</v>
      </c>
      <c r="AI195" s="16"/>
      <c r="AJ195" s="18">
        <f t="shared" si="18"/>
        <v>0</v>
      </c>
      <c r="AK195" s="15">
        <v>0</v>
      </c>
      <c r="AL195" s="2">
        <v>0</v>
      </c>
      <c r="AM195" s="2">
        <v>0</v>
      </c>
      <c r="AV195" s="16"/>
      <c r="AW195" s="18">
        <f t="shared" si="19"/>
        <v>0</v>
      </c>
      <c r="AX195" s="15">
        <v>0</v>
      </c>
      <c r="AY195" s="2"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2">
        <v>0</v>
      </c>
      <c r="BF195" s="2">
        <v>0</v>
      </c>
      <c r="BG195" s="2">
        <v>0</v>
      </c>
      <c r="BH195" s="2">
        <v>0</v>
      </c>
      <c r="BI195" s="16">
        <v>0</v>
      </c>
      <c r="BJ195" s="18">
        <f t="shared" si="20"/>
        <v>0</v>
      </c>
      <c r="BK195" s="15">
        <v>0</v>
      </c>
      <c r="BL195" s="2">
        <v>0</v>
      </c>
      <c r="BM195" s="2">
        <v>0</v>
      </c>
      <c r="BN195" s="2">
        <v>0</v>
      </c>
      <c r="BO195" s="2">
        <v>0</v>
      </c>
      <c r="BP195" s="2">
        <v>0</v>
      </c>
      <c r="BQ195" s="2">
        <v>0</v>
      </c>
      <c r="BR195" s="2">
        <v>0</v>
      </c>
      <c r="BS195" s="2">
        <v>0</v>
      </c>
      <c r="BT195" s="2">
        <v>0</v>
      </c>
      <c r="BU195" s="2">
        <v>0</v>
      </c>
      <c r="BV195" s="2">
        <v>0</v>
      </c>
      <c r="BW195" s="18">
        <f t="shared" si="21"/>
        <v>0</v>
      </c>
      <c r="BX195" s="15">
        <v>0</v>
      </c>
      <c r="BY195" s="2">
        <v>0</v>
      </c>
      <c r="BZ195" s="2">
        <v>0</v>
      </c>
      <c r="CA195" s="2">
        <v>0</v>
      </c>
      <c r="CB195" s="2">
        <v>0</v>
      </c>
      <c r="CC195" s="2">
        <v>0</v>
      </c>
      <c r="CD195" s="2">
        <v>0</v>
      </c>
      <c r="CE195" s="2">
        <v>0</v>
      </c>
      <c r="CF195" s="2">
        <v>0</v>
      </c>
      <c r="CG195" s="2">
        <v>0</v>
      </c>
      <c r="CH195" s="2">
        <v>0</v>
      </c>
      <c r="CI195" s="2">
        <v>0</v>
      </c>
      <c r="CJ195" s="18">
        <f t="shared" si="22"/>
        <v>0</v>
      </c>
      <c r="CK195" s="15">
        <v>0</v>
      </c>
      <c r="CL195" s="2">
        <v>0</v>
      </c>
      <c r="CM195" s="2">
        <v>0</v>
      </c>
      <c r="CN195" s="2">
        <v>0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0</v>
      </c>
      <c r="CU195" s="2">
        <v>0</v>
      </c>
      <c r="CV195" s="16">
        <v>0</v>
      </c>
      <c r="CW195" s="18">
        <f t="shared" si="23"/>
        <v>0</v>
      </c>
    </row>
    <row r="196" spans="1:101" ht="13.05" customHeight="1" x14ac:dyDescent="0.2">
      <c r="A196" s="46" t="s">
        <v>204</v>
      </c>
      <c r="B196" s="46" t="s">
        <v>241</v>
      </c>
      <c r="C196" s="89">
        <v>407</v>
      </c>
      <c r="D196" s="46" t="s">
        <v>612</v>
      </c>
      <c r="E196" s="46" t="s">
        <v>204</v>
      </c>
      <c r="F196" s="46" t="s">
        <v>242</v>
      </c>
      <c r="G196" s="47" t="s">
        <v>32</v>
      </c>
      <c r="H196" s="70">
        <v>112</v>
      </c>
      <c r="I196" s="49" t="s">
        <v>243</v>
      </c>
      <c r="J196" s="43">
        <v>0</v>
      </c>
      <c r="K196" s="15">
        <v>0</v>
      </c>
      <c r="L196" s="2">
        <v>0</v>
      </c>
      <c r="M196" s="2">
        <v>0</v>
      </c>
      <c r="V196" s="16"/>
      <c r="W196" s="18">
        <f t="shared" si="17"/>
        <v>0</v>
      </c>
      <c r="X196" s="15">
        <v>0</v>
      </c>
      <c r="Y196" s="2">
        <v>0</v>
      </c>
      <c r="Z196" s="2">
        <v>0</v>
      </c>
      <c r="AI196" s="16"/>
      <c r="AJ196" s="18">
        <f t="shared" si="18"/>
        <v>0</v>
      </c>
      <c r="AK196" s="15">
        <v>0</v>
      </c>
      <c r="AL196" s="2">
        <v>0</v>
      </c>
      <c r="AM196" s="2">
        <v>0</v>
      </c>
      <c r="AV196" s="16"/>
      <c r="AW196" s="18">
        <f t="shared" si="19"/>
        <v>0</v>
      </c>
      <c r="AX196" s="15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0</v>
      </c>
      <c r="BF196" s="2">
        <v>0</v>
      </c>
      <c r="BG196" s="2">
        <v>0</v>
      </c>
      <c r="BH196" s="2">
        <v>0</v>
      </c>
      <c r="BI196" s="16">
        <v>0</v>
      </c>
      <c r="BJ196" s="18">
        <f t="shared" si="20"/>
        <v>0</v>
      </c>
      <c r="BK196" s="15">
        <v>0</v>
      </c>
      <c r="BL196" s="2">
        <v>0</v>
      </c>
      <c r="BM196" s="2">
        <v>0</v>
      </c>
      <c r="BN196" s="2">
        <v>0</v>
      </c>
      <c r="BO196" s="2">
        <v>0</v>
      </c>
      <c r="BP196" s="2">
        <v>0</v>
      </c>
      <c r="BQ196" s="2">
        <v>0</v>
      </c>
      <c r="BR196" s="2">
        <v>0</v>
      </c>
      <c r="BS196" s="2">
        <v>0</v>
      </c>
      <c r="BT196" s="2">
        <v>0</v>
      </c>
      <c r="BU196" s="2">
        <v>0</v>
      </c>
      <c r="BV196" s="2">
        <v>0</v>
      </c>
      <c r="BW196" s="18">
        <f t="shared" si="21"/>
        <v>0</v>
      </c>
      <c r="BX196" s="15">
        <v>0</v>
      </c>
      <c r="BY196" s="2">
        <v>0</v>
      </c>
      <c r="BZ196" s="2">
        <v>0</v>
      </c>
      <c r="CA196" s="2">
        <v>0</v>
      </c>
      <c r="CB196" s="2">
        <v>0</v>
      </c>
      <c r="CC196" s="2">
        <v>0</v>
      </c>
      <c r="CD196" s="2">
        <v>0</v>
      </c>
      <c r="CE196" s="2">
        <v>0</v>
      </c>
      <c r="CF196" s="2">
        <v>0</v>
      </c>
      <c r="CG196" s="2">
        <v>0</v>
      </c>
      <c r="CH196" s="2">
        <v>0</v>
      </c>
      <c r="CI196" s="2">
        <v>0</v>
      </c>
      <c r="CJ196" s="18">
        <f t="shared" si="22"/>
        <v>0</v>
      </c>
      <c r="CK196" s="15">
        <v>0</v>
      </c>
      <c r="CL196" s="2">
        <v>0</v>
      </c>
      <c r="CM196" s="2">
        <v>0</v>
      </c>
      <c r="CN196" s="2">
        <v>0</v>
      </c>
      <c r="CO196" s="2">
        <v>0</v>
      </c>
      <c r="CP196" s="2">
        <v>0</v>
      </c>
      <c r="CQ196" s="2">
        <v>0</v>
      </c>
      <c r="CR196" s="2">
        <v>0</v>
      </c>
      <c r="CS196" s="2">
        <v>0</v>
      </c>
      <c r="CT196" s="2">
        <v>0</v>
      </c>
      <c r="CU196" s="2">
        <v>0</v>
      </c>
      <c r="CV196" s="16">
        <v>0</v>
      </c>
      <c r="CW196" s="18">
        <f t="shared" si="23"/>
        <v>0</v>
      </c>
    </row>
    <row r="197" spans="1:101" ht="13.05" customHeight="1" x14ac:dyDescent="0.2">
      <c r="A197" s="46" t="s">
        <v>204</v>
      </c>
      <c r="B197" s="46" t="s">
        <v>241</v>
      </c>
      <c r="C197" s="89">
        <v>407</v>
      </c>
      <c r="D197" s="46" t="s">
        <v>612</v>
      </c>
      <c r="E197" s="46" t="s">
        <v>204</v>
      </c>
      <c r="F197" s="46" t="s">
        <v>242</v>
      </c>
      <c r="G197" s="47" t="s">
        <v>32</v>
      </c>
      <c r="H197" s="70">
        <v>110</v>
      </c>
      <c r="I197" s="49" t="s">
        <v>244</v>
      </c>
      <c r="J197" s="43">
        <v>0</v>
      </c>
      <c r="K197" s="15">
        <v>0</v>
      </c>
      <c r="L197" s="2">
        <v>0</v>
      </c>
      <c r="M197" s="2">
        <v>0</v>
      </c>
      <c r="V197" s="16"/>
      <c r="W197" s="18">
        <f t="shared" si="17"/>
        <v>0</v>
      </c>
      <c r="X197" s="15">
        <v>0</v>
      </c>
      <c r="Y197" s="2">
        <v>0</v>
      </c>
      <c r="Z197" s="2">
        <v>0</v>
      </c>
      <c r="AI197" s="16"/>
      <c r="AJ197" s="18">
        <f t="shared" si="18"/>
        <v>0</v>
      </c>
      <c r="AK197" s="15">
        <v>0</v>
      </c>
      <c r="AL197" s="2">
        <v>0</v>
      </c>
      <c r="AM197" s="2">
        <v>0</v>
      </c>
      <c r="AV197" s="16"/>
      <c r="AW197" s="18">
        <f t="shared" si="19"/>
        <v>0</v>
      </c>
      <c r="AX197" s="15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16">
        <v>0</v>
      </c>
      <c r="BJ197" s="18">
        <f t="shared" si="20"/>
        <v>0</v>
      </c>
      <c r="BK197" s="15">
        <v>0</v>
      </c>
      <c r="BL197" s="2">
        <v>0</v>
      </c>
      <c r="BM197" s="2">
        <v>0</v>
      </c>
      <c r="BN197" s="2">
        <v>0</v>
      </c>
      <c r="BO197" s="2">
        <v>0</v>
      </c>
      <c r="BP197" s="2">
        <v>0</v>
      </c>
      <c r="BQ197" s="2">
        <v>0</v>
      </c>
      <c r="BR197" s="2">
        <v>0</v>
      </c>
      <c r="BS197" s="2">
        <v>0</v>
      </c>
      <c r="BT197" s="2">
        <v>0</v>
      </c>
      <c r="BU197" s="2">
        <v>0</v>
      </c>
      <c r="BV197" s="2">
        <v>0</v>
      </c>
      <c r="BW197" s="18">
        <f t="shared" si="21"/>
        <v>0</v>
      </c>
      <c r="BX197" s="15">
        <v>0</v>
      </c>
      <c r="BY197" s="2">
        <v>0</v>
      </c>
      <c r="BZ197" s="2">
        <v>0</v>
      </c>
      <c r="CA197" s="2">
        <v>0</v>
      </c>
      <c r="CB197" s="2">
        <v>0</v>
      </c>
      <c r="CC197" s="2">
        <v>0</v>
      </c>
      <c r="CD197" s="2">
        <v>0</v>
      </c>
      <c r="CE197" s="2">
        <v>0</v>
      </c>
      <c r="CF197" s="2">
        <v>0</v>
      </c>
      <c r="CG197" s="2">
        <v>0</v>
      </c>
      <c r="CH197" s="2">
        <v>0</v>
      </c>
      <c r="CI197" s="2">
        <v>0</v>
      </c>
      <c r="CJ197" s="18">
        <f t="shared" si="22"/>
        <v>0</v>
      </c>
      <c r="CK197" s="15">
        <v>0</v>
      </c>
      <c r="CL197" s="2">
        <v>0</v>
      </c>
      <c r="CM197" s="2">
        <v>0</v>
      </c>
      <c r="CN197" s="2">
        <v>0</v>
      </c>
      <c r="CO197" s="2">
        <v>0</v>
      </c>
      <c r="CP197" s="2">
        <v>0</v>
      </c>
      <c r="CQ197" s="2">
        <v>0</v>
      </c>
      <c r="CR197" s="2">
        <v>0</v>
      </c>
      <c r="CS197" s="2">
        <v>0</v>
      </c>
      <c r="CT197" s="2">
        <v>0</v>
      </c>
      <c r="CU197" s="2">
        <v>0</v>
      </c>
      <c r="CV197" s="16">
        <v>0</v>
      </c>
      <c r="CW197" s="18">
        <f t="shared" si="23"/>
        <v>0</v>
      </c>
    </row>
    <row r="198" spans="1:101" ht="13.05" customHeight="1" x14ac:dyDescent="0.2">
      <c r="A198" s="46" t="s">
        <v>204</v>
      </c>
      <c r="B198" s="46" t="s">
        <v>241</v>
      </c>
      <c r="C198" s="89">
        <v>407</v>
      </c>
      <c r="D198" s="46" t="s">
        <v>612</v>
      </c>
      <c r="E198" s="46" t="s">
        <v>204</v>
      </c>
      <c r="F198" s="46" t="s">
        <v>242</v>
      </c>
      <c r="G198" s="47" t="s">
        <v>134</v>
      </c>
      <c r="H198" s="70">
        <v>111</v>
      </c>
      <c r="I198" s="49" t="s">
        <v>245</v>
      </c>
      <c r="J198" s="43">
        <v>0</v>
      </c>
      <c r="K198" s="15">
        <v>0</v>
      </c>
      <c r="L198" s="2">
        <v>0</v>
      </c>
      <c r="M198" s="2">
        <v>0</v>
      </c>
      <c r="V198" s="16"/>
      <c r="W198" s="18">
        <f t="shared" ref="W198:W260" si="24">SUM(K198:V198)</f>
        <v>0</v>
      </c>
      <c r="X198" s="15">
        <v>0</v>
      </c>
      <c r="Y198" s="2">
        <v>0</v>
      </c>
      <c r="Z198" s="2">
        <v>0</v>
      </c>
      <c r="AI198" s="16"/>
      <c r="AJ198" s="18">
        <f t="shared" ref="AJ198:AJ260" si="25">SUM(X198:AI198)</f>
        <v>0</v>
      </c>
      <c r="AK198" s="15">
        <v>0</v>
      </c>
      <c r="AL198" s="2">
        <v>0</v>
      </c>
      <c r="AM198" s="2">
        <v>0</v>
      </c>
      <c r="AV198" s="16"/>
      <c r="AW198" s="18">
        <f t="shared" ref="AW198:AW260" si="26">SUM(AK198:AV198)</f>
        <v>0</v>
      </c>
      <c r="AX198" s="15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16">
        <v>0</v>
      </c>
      <c r="BJ198" s="18">
        <f t="shared" ref="BJ198:BJ260" si="27">SUM(AX198:BI198)</f>
        <v>0</v>
      </c>
      <c r="BK198" s="15">
        <v>0</v>
      </c>
      <c r="BL198" s="2">
        <v>0</v>
      </c>
      <c r="BM198" s="2">
        <v>0</v>
      </c>
      <c r="BN198" s="2">
        <v>0</v>
      </c>
      <c r="BO198" s="2">
        <v>0</v>
      </c>
      <c r="BP198" s="2">
        <v>0</v>
      </c>
      <c r="BQ198" s="2">
        <v>0</v>
      </c>
      <c r="BR198" s="2">
        <v>0</v>
      </c>
      <c r="BS198" s="2">
        <v>0</v>
      </c>
      <c r="BT198" s="2">
        <v>0</v>
      </c>
      <c r="BU198" s="2">
        <v>0</v>
      </c>
      <c r="BV198" s="2">
        <v>0</v>
      </c>
      <c r="BW198" s="18">
        <f t="shared" ref="BW198:BW260" si="28">SUM(BK198:BV198)</f>
        <v>0</v>
      </c>
      <c r="BX198" s="15">
        <v>0</v>
      </c>
      <c r="BY198" s="2">
        <v>0</v>
      </c>
      <c r="BZ198" s="2">
        <v>0</v>
      </c>
      <c r="CA198" s="2">
        <v>0</v>
      </c>
      <c r="CB198" s="2">
        <v>0</v>
      </c>
      <c r="CC198" s="2">
        <v>0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18">
        <f t="shared" ref="CJ198:CJ260" si="29">SUM(BX198:CI198)</f>
        <v>0</v>
      </c>
      <c r="CK198" s="15">
        <v>0</v>
      </c>
      <c r="CL198" s="2">
        <v>0</v>
      </c>
      <c r="CM198" s="2">
        <v>0</v>
      </c>
      <c r="CN198" s="2">
        <v>0</v>
      </c>
      <c r="CO198" s="2">
        <v>0</v>
      </c>
      <c r="CP198" s="2">
        <v>0</v>
      </c>
      <c r="CQ198" s="2">
        <v>0</v>
      </c>
      <c r="CR198" s="2">
        <v>0</v>
      </c>
      <c r="CS198" s="2">
        <v>0</v>
      </c>
      <c r="CT198" s="2">
        <v>0</v>
      </c>
      <c r="CU198" s="2">
        <v>0</v>
      </c>
      <c r="CV198" s="16">
        <v>0</v>
      </c>
      <c r="CW198" s="18">
        <f t="shared" ref="CW198:CW260" si="30">SUM(CK198:CV198)</f>
        <v>0</v>
      </c>
    </row>
    <row r="199" spans="1:101" ht="13.05" customHeight="1" x14ac:dyDescent="0.2">
      <c r="A199" s="46" t="s">
        <v>204</v>
      </c>
      <c r="B199" s="46" t="s">
        <v>241</v>
      </c>
      <c r="C199" s="89">
        <v>407</v>
      </c>
      <c r="D199" s="46" t="s">
        <v>612</v>
      </c>
      <c r="E199" s="46" t="s">
        <v>204</v>
      </c>
      <c r="F199" s="46" t="s">
        <v>242</v>
      </c>
      <c r="G199" s="47" t="s">
        <v>32</v>
      </c>
      <c r="H199" s="70">
        <v>6924</v>
      </c>
      <c r="I199" s="49" t="s">
        <v>246</v>
      </c>
      <c r="J199" s="43">
        <v>0</v>
      </c>
      <c r="K199" s="15">
        <v>0</v>
      </c>
      <c r="L199" s="2">
        <v>0</v>
      </c>
      <c r="M199" s="2">
        <v>0</v>
      </c>
      <c r="V199" s="16"/>
      <c r="W199" s="18">
        <f t="shared" si="24"/>
        <v>0</v>
      </c>
      <c r="X199" s="15">
        <v>0</v>
      </c>
      <c r="Y199" s="2">
        <v>0</v>
      </c>
      <c r="Z199" s="2">
        <v>0</v>
      </c>
      <c r="AI199" s="16"/>
      <c r="AJ199" s="18">
        <f t="shared" si="25"/>
        <v>0</v>
      </c>
      <c r="AK199" s="15">
        <v>0</v>
      </c>
      <c r="AL199" s="2">
        <v>0</v>
      </c>
      <c r="AM199" s="2">
        <v>0</v>
      </c>
      <c r="AV199" s="16"/>
      <c r="AW199" s="18">
        <f t="shared" si="26"/>
        <v>0</v>
      </c>
      <c r="AX199" s="15">
        <v>0</v>
      </c>
      <c r="AY199" s="2">
        <v>0</v>
      </c>
      <c r="AZ199" s="2">
        <v>0</v>
      </c>
      <c r="BA199" s="2">
        <v>0</v>
      </c>
      <c r="BB199" s="2">
        <v>0</v>
      </c>
      <c r="BC199" s="2">
        <v>0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16">
        <v>0</v>
      </c>
      <c r="BJ199" s="18">
        <f t="shared" si="27"/>
        <v>0</v>
      </c>
      <c r="BK199" s="15">
        <v>0</v>
      </c>
      <c r="BL199" s="2">
        <v>0</v>
      </c>
      <c r="BM199" s="2">
        <v>0</v>
      </c>
      <c r="BN199" s="2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2">
        <v>0</v>
      </c>
      <c r="BV199" s="2">
        <v>0</v>
      </c>
      <c r="BW199" s="18">
        <f t="shared" si="28"/>
        <v>0</v>
      </c>
      <c r="BX199" s="15">
        <v>0</v>
      </c>
      <c r="BY199" s="2">
        <v>0</v>
      </c>
      <c r="BZ199" s="2">
        <v>0</v>
      </c>
      <c r="CA199" s="2">
        <v>0</v>
      </c>
      <c r="CB199" s="2">
        <v>0</v>
      </c>
      <c r="CC199" s="2">
        <v>0</v>
      </c>
      <c r="CD199" s="2">
        <v>0</v>
      </c>
      <c r="CE199" s="2">
        <v>0</v>
      </c>
      <c r="CF199" s="2">
        <v>0</v>
      </c>
      <c r="CG199" s="2">
        <v>0</v>
      </c>
      <c r="CH199" s="2">
        <v>0</v>
      </c>
      <c r="CI199" s="2">
        <v>0</v>
      </c>
      <c r="CJ199" s="18">
        <f t="shared" si="29"/>
        <v>0</v>
      </c>
      <c r="CK199" s="15">
        <v>0</v>
      </c>
      <c r="CL199" s="2">
        <v>0</v>
      </c>
      <c r="CM199" s="2">
        <v>0</v>
      </c>
      <c r="CN199" s="2">
        <v>0</v>
      </c>
      <c r="CO199" s="2">
        <v>0</v>
      </c>
      <c r="CP199" s="2">
        <v>0</v>
      </c>
      <c r="CQ199" s="2">
        <v>0</v>
      </c>
      <c r="CR199" s="2">
        <v>0</v>
      </c>
      <c r="CS199" s="2">
        <v>0</v>
      </c>
      <c r="CT199" s="2">
        <v>0</v>
      </c>
      <c r="CU199" s="2">
        <v>0</v>
      </c>
      <c r="CV199" s="16">
        <v>0</v>
      </c>
      <c r="CW199" s="18">
        <f t="shared" si="30"/>
        <v>0</v>
      </c>
    </row>
    <row r="200" spans="1:101" ht="13.05" customHeight="1" x14ac:dyDescent="0.2">
      <c r="A200" s="46" t="s">
        <v>204</v>
      </c>
      <c r="B200" s="46" t="s">
        <v>241</v>
      </c>
      <c r="C200" s="89">
        <v>407</v>
      </c>
      <c r="D200" s="46" t="s">
        <v>612</v>
      </c>
      <c r="E200" s="46" t="s">
        <v>204</v>
      </c>
      <c r="F200" s="46" t="s">
        <v>242</v>
      </c>
      <c r="G200" s="47" t="s">
        <v>58</v>
      </c>
      <c r="H200" s="70">
        <v>31794</v>
      </c>
      <c r="I200" s="49" t="s">
        <v>247</v>
      </c>
      <c r="J200" s="43">
        <v>0</v>
      </c>
      <c r="K200" s="15">
        <v>0</v>
      </c>
      <c r="L200" s="2">
        <v>0</v>
      </c>
      <c r="M200" s="2">
        <v>0</v>
      </c>
      <c r="V200" s="16"/>
      <c r="W200" s="18">
        <f t="shared" si="24"/>
        <v>0</v>
      </c>
      <c r="X200" s="15">
        <v>0</v>
      </c>
      <c r="Y200" s="2">
        <v>0</v>
      </c>
      <c r="Z200" s="2">
        <v>0</v>
      </c>
      <c r="AI200" s="16"/>
      <c r="AJ200" s="18">
        <f t="shared" si="25"/>
        <v>0</v>
      </c>
      <c r="AK200" s="15">
        <v>0</v>
      </c>
      <c r="AL200" s="2">
        <v>0</v>
      </c>
      <c r="AM200" s="2">
        <v>0</v>
      </c>
      <c r="AV200" s="16"/>
      <c r="AW200" s="18">
        <f t="shared" si="26"/>
        <v>0</v>
      </c>
      <c r="AX200" s="15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16">
        <v>0</v>
      </c>
      <c r="BJ200" s="18">
        <f t="shared" si="27"/>
        <v>0</v>
      </c>
      <c r="BK200" s="15">
        <v>0</v>
      </c>
      <c r="BL200" s="2">
        <v>0</v>
      </c>
      <c r="BM200" s="2">
        <v>0</v>
      </c>
      <c r="BN200" s="2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2">
        <v>0</v>
      </c>
      <c r="BV200" s="2">
        <v>0</v>
      </c>
      <c r="BW200" s="18">
        <f t="shared" si="28"/>
        <v>0</v>
      </c>
      <c r="BX200" s="15">
        <v>0</v>
      </c>
      <c r="BY200" s="2">
        <v>0</v>
      </c>
      <c r="BZ200" s="2">
        <v>0</v>
      </c>
      <c r="CA200" s="2">
        <v>0</v>
      </c>
      <c r="CB200" s="2">
        <v>0</v>
      </c>
      <c r="CC200" s="2">
        <v>0</v>
      </c>
      <c r="CD200" s="2">
        <v>0</v>
      </c>
      <c r="CE200" s="2">
        <v>0</v>
      </c>
      <c r="CF200" s="2">
        <v>0</v>
      </c>
      <c r="CG200" s="2">
        <v>0</v>
      </c>
      <c r="CH200" s="2">
        <v>0</v>
      </c>
      <c r="CI200" s="2">
        <v>0</v>
      </c>
      <c r="CJ200" s="18">
        <f t="shared" si="29"/>
        <v>0</v>
      </c>
      <c r="CK200" s="15">
        <v>0</v>
      </c>
      <c r="CL200" s="2">
        <v>0</v>
      </c>
      <c r="CM200" s="2">
        <v>0</v>
      </c>
      <c r="CN200" s="2">
        <v>0</v>
      </c>
      <c r="CO200" s="2">
        <v>0</v>
      </c>
      <c r="CP200" s="2">
        <v>0</v>
      </c>
      <c r="CQ200" s="2">
        <v>0</v>
      </c>
      <c r="CR200" s="2">
        <v>0</v>
      </c>
      <c r="CS200" s="2">
        <v>0</v>
      </c>
      <c r="CT200" s="2">
        <v>0</v>
      </c>
      <c r="CU200" s="2">
        <v>0</v>
      </c>
      <c r="CV200" s="16">
        <v>0</v>
      </c>
      <c r="CW200" s="18">
        <f t="shared" si="30"/>
        <v>0</v>
      </c>
    </row>
    <row r="201" spans="1:101" ht="13.05" customHeight="1" x14ac:dyDescent="0.2">
      <c r="A201" s="46" t="s">
        <v>204</v>
      </c>
      <c r="B201" s="46" t="s">
        <v>241</v>
      </c>
      <c r="C201" s="89">
        <v>407</v>
      </c>
      <c r="D201" s="46" t="s">
        <v>612</v>
      </c>
      <c r="E201" s="46" t="s">
        <v>204</v>
      </c>
      <c r="F201" s="46" t="s">
        <v>242</v>
      </c>
      <c r="G201" s="47" t="s">
        <v>58</v>
      </c>
      <c r="H201" s="70">
        <v>288</v>
      </c>
      <c r="I201" s="49" t="s">
        <v>248</v>
      </c>
      <c r="J201" s="43">
        <v>0</v>
      </c>
      <c r="K201" s="15">
        <v>0</v>
      </c>
      <c r="L201" s="2">
        <v>0</v>
      </c>
      <c r="M201" s="2">
        <v>0</v>
      </c>
      <c r="V201" s="16"/>
      <c r="W201" s="18">
        <f t="shared" si="24"/>
        <v>0</v>
      </c>
      <c r="X201" s="15">
        <v>0</v>
      </c>
      <c r="Y201" s="2">
        <v>0</v>
      </c>
      <c r="Z201" s="2">
        <v>0</v>
      </c>
      <c r="AI201" s="16"/>
      <c r="AJ201" s="18">
        <f t="shared" si="25"/>
        <v>0</v>
      </c>
      <c r="AK201" s="15">
        <v>0</v>
      </c>
      <c r="AL201" s="2">
        <v>0</v>
      </c>
      <c r="AM201" s="2">
        <v>0</v>
      </c>
      <c r="AV201" s="16"/>
      <c r="AW201" s="18">
        <f t="shared" si="26"/>
        <v>0</v>
      </c>
      <c r="AX201" s="15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16">
        <v>0</v>
      </c>
      <c r="BJ201" s="18">
        <f t="shared" si="27"/>
        <v>0</v>
      </c>
      <c r="BK201" s="15">
        <v>0</v>
      </c>
      <c r="BL201" s="2">
        <v>0</v>
      </c>
      <c r="BM201" s="2">
        <v>0</v>
      </c>
      <c r="BN201" s="2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2">
        <v>0</v>
      </c>
      <c r="BV201" s="2">
        <v>0</v>
      </c>
      <c r="BW201" s="18">
        <f t="shared" si="28"/>
        <v>0</v>
      </c>
      <c r="BX201" s="15">
        <v>0</v>
      </c>
      <c r="BY201" s="2">
        <v>0</v>
      </c>
      <c r="BZ201" s="2">
        <v>0</v>
      </c>
      <c r="CA201" s="2">
        <v>0</v>
      </c>
      <c r="CB201" s="2">
        <v>0</v>
      </c>
      <c r="CC201" s="2">
        <v>0</v>
      </c>
      <c r="CD201" s="2">
        <v>0</v>
      </c>
      <c r="CE201" s="2">
        <v>0</v>
      </c>
      <c r="CF201" s="2">
        <v>0</v>
      </c>
      <c r="CG201" s="2">
        <v>0</v>
      </c>
      <c r="CH201" s="2">
        <v>0</v>
      </c>
      <c r="CI201" s="2">
        <v>0</v>
      </c>
      <c r="CJ201" s="18">
        <f t="shared" si="29"/>
        <v>0</v>
      </c>
      <c r="CK201" s="15">
        <v>0</v>
      </c>
      <c r="CL201" s="2">
        <v>0</v>
      </c>
      <c r="CM201" s="2">
        <v>0</v>
      </c>
      <c r="CN201" s="2">
        <v>0</v>
      </c>
      <c r="CO201" s="2">
        <v>0</v>
      </c>
      <c r="CP201" s="2">
        <v>0</v>
      </c>
      <c r="CQ201" s="2">
        <v>0</v>
      </c>
      <c r="CR201" s="2">
        <v>0</v>
      </c>
      <c r="CS201" s="2">
        <v>0</v>
      </c>
      <c r="CT201" s="2">
        <v>0</v>
      </c>
      <c r="CU201" s="2">
        <v>0</v>
      </c>
      <c r="CV201" s="16">
        <v>0</v>
      </c>
      <c r="CW201" s="18">
        <f t="shared" si="30"/>
        <v>0</v>
      </c>
    </row>
    <row r="202" spans="1:101" ht="13.05" customHeight="1" x14ac:dyDescent="0.2">
      <c r="A202" s="46" t="s">
        <v>204</v>
      </c>
      <c r="B202" s="46" t="s">
        <v>241</v>
      </c>
      <c r="C202" s="89">
        <v>407</v>
      </c>
      <c r="D202" s="46" t="s">
        <v>612</v>
      </c>
      <c r="E202" s="46" t="s">
        <v>204</v>
      </c>
      <c r="F202" s="46" t="s">
        <v>242</v>
      </c>
      <c r="G202" s="47" t="s">
        <v>58</v>
      </c>
      <c r="H202" s="70">
        <v>31394</v>
      </c>
      <c r="I202" s="49" t="s">
        <v>249</v>
      </c>
      <c r="J202" s="43">
        <v>0</v>
      </c>
      <c r="K202" s="15">
        <v>0</v>
      </c>
      <c r="L202" s="2">
        <v>0</v>
      </c>
      <c r="M202" s="2">
        <v>0</v>
      </c>
      <c r="V202" s="16"/>
      <c r="W202" s="18">
        <f t="shared" si="24"/>
        <v>0</v>
      </c>
      <c r="X202" s="15">
        <v>0</v>
      </c>
      <c r="Y202" s="2">
        <v>0</v>
      </c>
      <c r="Z202" s="2">
        <v>0</v>
      </c>
      <c r="AI202" s="16"/>
      <c r="AJ202" s="18">
        <f t="shared" si="25"/>
        <v>0</v>
      </c>
      <c r="AK202" s="15">
        <v>0</v>
      </c>
      <c r="AL202" s="2">
        <v>0</v>
      </c>
      <c r="AM202" s="2">
        <v>0</v>
      </c>
      <c r="AV202" s="16"/>
      <c r="AW202" s="18">
        <f t="shared" si="26"/>
        <v>0</v>
      </c>
      <c r="AX202" s="15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0</v>
      </c>
      <c r="BF202" s="2">
        <v>0</v>
      </c>
      <c r="BG202" s="2">
        <v>0</v>
      </c>
      <c r="BH202" s="2">
        <v>0</v>
      </c>
      <c r="BI202" s="16">
        <v>0</v>
      </c>
      <c r="BJ202" s="18">
        <f t="shared" si="27"/>
        <v>0</v>
      </c>
      <c r="BK202" s="15">
        <v>0</v>
      </c>
      <c r="BL202" s="2">
        <v>0</v>
      </c>
      <c r="BM202" s="2">
        <v>0</v>
      </c>
      <c r="BN202" s="2">
        <v>0</v>
      </c>
      <c r="BO202" s="2">
        <v>0</v>
      </c>
      <c r="BP202" s="2">
        <v>0</v>
      </c>
      <c r="BQ202" s="2">
        <v>0</v>
      </c>
      <c r="BR202" s="2">
        <v>0</v>
      </c>
      <c r="BS202" s="2">
        <v>0</v>
      </c>
      <c r="BT202" s="2">
        <v>0</v>
      </c>
      <c r="BU202" s="2">
        <v>0</v>
      </c>
      <c r="BV202" s="2">
        <v>0</v>
      </c>
      <c r="BW202" s="18">
        <f t="shared" si="28"/>
        <v>0</v>
      </c>
      <c r="BX202" s="15">
        <v>0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18">
        <f t="shared" si="29"/>
        <v>0</v>
      </c>
      <c r="CK202" s="15">
        <v>0</v>
      </c>
      <c r="CL202" s="2">
        <v>0</v>
      </c>
      <c r="CM202" s="2">
        <v>0</v>
      </c>
      <c r="CN202" s="2">
        <v>0</v>
      </c>
      <c r="CO202" s="2">
        <v>0</v>
      </c>
      <c r="CP202" s="2">
        <v>0</v>
      </c>
      <c r="CQ202" s="2">
        <v>0</v>
      </c>
      <c r="CR202" s="2">
        <v>0</v>
      </c>
      <c r="CS202" s="2">
        <v>0</v>
      </c>
      <c r="CT202" s="2">
        <v>0</v>
      </c>
      <c r="CU202" s="2">
        <v>0</v>
      </c>
      <c r="CV202" s="16">
        <v>0</v>
      </c>
      <c r="CW202" s="18">
        <f t="shared" si="30"/>
        <v>0</v>
      </c>
    </row>
    <row r="203" spans="1:101" ht="13.05" customHeight="1" x14ac:dyDescent="0.2">
      <c r="A203" s="46" t="s">
        <v>204</v>
      </c>
      <c r="B203" s="46" t="s">
        <v>205</v>
      </c>
      <c r="C203" s="89">
        <v>407</v>
      </c>
      <c r="D203" s="46" t="s">
        <v>612</v>
      </c>
      <c r="E203" s="46" t="s">
        <v>204</v>
      </c>
      <c r="F203" s="46" t="s">
        <v>242</v>
      </c>
      <c r="G203" s="47" t="s">
        <v>32</v>
      </c>
      <c r="H203" s="70">
        <v>30842</v>
      </c>
      <c r="I203" s="49" t="s">
        <v>163</v>
      </c>
      <c r="J203" s="43">
        <v>0</v>
      </c>
      <c r="K203" s="15">
        <v>0</v>
      </c>
      <c r="L203" s="2">
        <v>0</v>
      </c>
      <c r="M203" s="2">
        <v>0</v>
      </c>
      <c r="V203" s="16"/>
      <c r="W203" s="18">
        <f t="shared" si="24"/>
        <v>0</v>
      </c>
      <c r="X203" s="15">
        <v>0</v>
      </c>
      <c r="Y203" s="2">
        <v>0</v>
      </c>
      <c r="Z203" s="2">
        <v>0</v>
      </c>
      <c r="AI203" s="16"/>
      <c r="AJ203" s="18">
        <f t="shared" si="25"/>
        <v>0</v>
      </c>
      <c r="AK203" s="15">
        <v>0</v>
      </c>
      <c r="AL203" s="2">
        <v>0</v>
      </c>
      <c r="AM203" s="2">
        <v>0</v>
      </c>
      <c r="AV203" s="16"/>
      <c r="AW203" s="18">
        <f t="shared" si="26"/>
        <v>0</v>
      </c>
      <c r="AX203" s="15">
        <v>0</v>
      </c>
      <c r="AY203" s="2"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16">
        <v>0</v>
      </c>
      <c r="BJ203" s="18">
        <f t="shared" si="27"/>
        <v>0</v>
      </c>
      <c r="BK203" s="15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2">
        <v>0</v>
      </c>
      <c r="BV203" s="2">
        <v>0</v>
      </c>
      <c r="BW203" s="18">
        <f t="shared" si="28"/>
        <v>0</v>
      </c>
      <c r="BX203" s="15">
        <v>0</v>
      </c>
      <c r="BY203" s="2">
        <v>0</v>
      </c>
      <c r="BZ203" s="2">
        <v>0</v>
      </c>
      <c r="CA203" s="2">
        <v>0</v>
      </c>
      <c r="CB203" s="2">
        <v>0</v>
      </c>
      <c r="CC203" s="2">
        <v>0</v>
      </c>
      <c r="CD203" s="2">
        <v>0</v>
      </c>
      <c r="CE203" s="2">
        <v>0</v>
      </c>
      <c r="CF203" s="2">
        <v>0</v>
      </c>
      <c r="CG203" s="2">
        <v>0</v>
      </c>
      <c r="CH203" s="2">
        <v>0</v>
      </c>
      <c r="CI203" s="2">
        <v>0</v>
      </c>
      <c r="CJ203" s="18">
        <f t="shared" si="29"/>
        <v>0</v>
      </c>
      <c r="CK203" s="15">
        <v>0</v>
      </c>
      <c r="CL203" s="2">
        <v>0</v>
      </c>
      <c r="CM203" s="2">
        <v>0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U203" s="2">
        <v>0</v>
      </c>
      <c r="CV203" s="16">
        <v>0</v>
      </c>
      <c r="CW203" s="18">
        <f t="shared" si="30"/>
        <v>0</v>
      </c>
    </row>
    <row r="204" spans="1:101" ht="13.05" customHeight="1" x14ac:dyDescent="0.2">
      <c r="A204" s="46" t="s">
        <v>204</v>
      </c>
      <c r="B204" s="46" t="s">
        <v>241</v>
      </c>
      <c r="C204" s="89">
        <v>407</v>
      </c>
      <c r="D204" s="46" t="s">
        <v>612</v>
      </c>
      <c r="E204" s="46" t="s">
        <v>204</v>
      </c>
      <c r="F204" s="46" t="s">
        <v>242</v>
      </c>
      <c r="G204" s="47" t="s">
        <v>58</v>
      </c>
      <c r="H204" s="70">
        <v>25574</v>
      </c>
      <c r="I204" s="51" t="s">
        <v>250</v>
      </c>
      <c r="J204" s="45">
        <v>0</v>
      </c>
      <c r="K204" s="15">
        <v>0</v>
      </c>
      <c r="L204" s="2">
        <v>0</v>
      </c>
      <c r="M204" s="2">
        <v>0</v>
      </c>
      <c r="V204" s="16"/>
      <c r="W204" s="18">
        <f t="shared" si="24"/>
        <v>0</v>
      </c>
      <c r="X204" s="15">
        <v>0</v>
      </c>
      <c r="Y204" s="2">
        <v>0</v>
      </c>
      <c r="Z204" s="2">
        <v>0</v>
      </c>
      <c r="AI204" s="16"/>
      <c r="AJ204" s="18">
        <f t="shared" si="25"/>
        <v>0</v>
      </c>
      <c r="AK204" s="15">
        <v>0</v>
      </c>
      <c r="AL204" s="2">
        <v>0</v>
      </c>
      <c r="AM204" s="2">
        <v>0</v>
      </c>
      <c r="AV204" s="16"/>
      <c r="AW204" s="18">
        <f t="shared" si="26"/>
        <v>0</v>
      </c>
      <c r="AX204" s="15">
        <v>0</v>
      </c>
      <c r="AY204" s="2"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16">
        <v>0</v>
      </c>
      <c r="BJ204" s="18">
        <f t="shared" si="27"/>
        <v>0</v>
      </c>
      <c r="BK204" s="15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2">
        <v>0</v>
      </c>
      <c r="BV204" s="2">
        <v>0</v>
      </c>
      <c r="BW204" s="18">
        <f t="shared" si="28"/>
        <v>0</v>
      </c>
      <c r="BX204" s="15">
        <v>0</v>
      </c>
      <c r="BY204" s="2">
        <v>0</v>
      </c>
      <c r="BZ204" s="2">
        <v>0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0</v>
      </c>
      <c r="CG204" s="2">
        <v>0</v>
      </c>
      <c r="CH204" s="2">
        <v>0</v>
      </c>
      <c r="CI204" s="2">
        <v>0</v>
      </c>
      <c r="CJ204" s="18">
        <f t="shared" si="29"/>
        <v>0</v>
      </c>
      <c r="CK204" s="15">
        <v>0</v>
      </c>
      <c r="CL204" s="2">
        <v>0</v>
      </c>
      <c r="CM204" s="2">
        <v>0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U204" s="2">
        <v>0</v>
      </c>
      <c r="CV204" s="16">
        <v>0</v>
      </c>
      <c r="CW204" s="18">
        <f t="shared" si="30"/>
        <v>0</v>
      </c>
    </row>
    <row r="205" spans="1:101" ht="13.05" customHeight="1" x14ac:dyDescent="0.2">
      <c r="A205" s="46" t="s">
        <v>204</v>
      </c>
      <c r="B205" s="46" t="s">
        <v>251</v>
      </c>
      <c r="C205" s="89">
        <v>407</v>
      </c>
      <c r="D205" s="46" t="s">
        <v>612</v>
      </c>
      <c r="E205" s="46" t="s">
        <v>204</v>
      </c>
      <c r="F205" s="46" t="s">
        <v>252</v>
      </c>
      <c r="G205" s="47" t="s">
        <v>30</v>
      </c>
      <c r="H205" s="70">
        <v>101</v>
      </c>
      <c r="I205" s="49" t="s">
        <v>252</v>
      </c>
      <c r="J205" s="43">
        <v>0</v>
      </c>
      <c r="K205" s="15">
        <v>0</v>
      </c>
      <c r="L205" s="2">
        <v>0</v>
      </c>
      <c r="M205" s="2">
        <v>0</v>
      </c>
      <c r="V205" s="16"/>
      <c r="W205" s="18">
        <f t="shared" si="24"/>
        <v>0</v>
      </c>
      <c r="X205" s="15">
        <v>0</v>
      </c>
      <c r="Y205" s="2">
        <v>0</v>
      </c>
      <c r="Z205" s="2">
        <v>0</v>
      </c>
      <c r="AI205" s="16"/>
      <c r="AJ205" s="18">
        <f t="shared" si="25"/>
        <v>0</v>
      </c>
      <c r="AK205" s="15">
        <v>0</v>
      </c>
      <c r="AL205" s="2">
        <v>0</v>
      </c>
      <c r="AM205" s="2">
        <v>0</v>
      </c>
      <c r="AV205" s="16"/>
      <c r="AW205" s="18">
        <f t="shared" si="26"/>
        <v>0</v>
      </c>
      <c r="AX205" s="15">
        <v>0</v>
      </c>
      <c r="AY205" s="2"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2">
        <v>0</v>
      </c>
      <c r="BF205" s="2">
        <v>0</v>
      </c>
      <c r="BG205" s="2">
        <v>0</v>
      </c>
      <c r="BH205" s="2">
        <v>0</v>
      </c>
      <c r="BI205" s="16">
        <v>0</v>
      </c>
      <c r="BJ205" s="18">
        <f t="shared" si="27"/>
        <v>0</v>
      </c>
      <c r="BK205" s="15">
        <v>0</v>
      </c>
      <c r="BL205" s="2">
        <v>0</v>
      </c>
      <c r="BM205" s="2">
        <v>0</v>
      </c>
      <c r="BN205" s="2">
        <v>0</v>
      </c>
      <c r="BO205" s="2">
        <v>0</v>
      </c>
      <c r="BP205" s="2">
        <v>0</v>
      </c>
      <c r="BQ205" s="2">
        <v>0</v>
      </c>
      <c r="BR205" s="2">
        <v>0</v>
      </c>
      <c r="BS205" s="2">
        <v>0</v>
      </c>
      <c r="BT205" s="2">
        <v>0</v>
      </c>
      <c r="BU205" s="2">
        <v>0</v>
      </c>
      <c r="BV205" s="2">
        <v>0</v>
      </c>
      <c r="BW205" s="18">
        <f t="shared" si="28"/>
        <v>0</v>
      </c>
      <c r="BX205" s="15">
        <v>0</v>
      </c>
      <c r="BY205" s="2">
        <v>0</v>
      </c>
      <c r="BZ205" s="2">
        <v>0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18">
        <f t="shared" si="29"/>
        <v>0</v>
      </c>
      <c r="CK205" s="15">
        <v>0</v>
      </c>
      <c r="CL205" s="2">
        <v>0</v>
      </c>
      <c r="CM205" s="2">
        <v>0</v>
      </c>
      <c r="CN205" s="2">
        <v>0</v>
      </c>
      <c r="CO205" s="2">
        <v>0</v>
      </c>
      <c r="CP205" s="2">
        <v>0</v>
      </c>
      <c r="CQ205" s="2">
        <v>0</v>
      </c>
      <c r="CR205" s="2">
        <v>0</v>
      </c>
      <c r="CS205" s="2">
        <v>0</v>
      </c>
      <c r="CT205" s="2">
        <v>0</v>
      </c>
      <c r="CU205" s="2">
        <v>0</v>
      </c>
      <c r="CV205" s="16">
        <v>0</v>
      </c>
      <c r="CW205" s="18">
        <f t="shared" si="30"/>
        <v>0</v>
      </c>
    </row>
    <row r="206" spans="1:101" ht="13.05" customHeight="1" x14ac:dyDescent="0.2">
      <c r="A206" s="46" t="s">
        <v>204</v>
      </c>
      <c r="B206" s="46" t="s">
        <v>251</v>
      </c>
      <c r="C206" s="89">
        <v>407</v>
      </c>
      <c r="D206" s="46" t="s">
        <v>612</v>
      </c>
      <c r="E206" s="46" t="s">
        <v>204</v>
      </c>
      <c r="F206" s="46" t="s">
        <v>252</v>
      </c>
      <c r="G206" s="47" t="s">
        <v>32</v>
      </c>
      <c r="H206" s="70">
        <v>102</v>
      </c>
      <c r="I206" s="49" t="s">
        <v>253</v>
      </c>
      <c r="J206" s="43">
        <v>0</v>
      </c>
      <c r="K206" s="15">
        <v>0</v>
      </c>
      <c r="L206" s="2">
        <v>0</v>
      </c>
      <c r="M206" s="2">
        <v>0</v>
      </c>
      <c r="V206" s="16"/>
      <c r="W206" s="18">
        <f t="shared" si="24"/>
        <v>0</v>
      </c>
      <c r="X206" s="15">
        <v>0</v>
      </c>
      <c r="Y206" s="2">
        <v>0</v>
      </c>
      <c r="Z206" s="2">
        <v>0</v>
      </c>
      <c r="AI206" s="16"/>
      <c r="AJ206" s="18">
        <f t="shared" si="25"/>
        <v>0</v>
      </c>
      <c r="AK206" s="15">
        <v>0</v>
      </c>
      <c r="AL206" s="2">
        <v>0</v>
      </c>
      <c r="AM206" s="2">
        <v>0</v>
      </c>
      <c r="AV206" s="16"/>
      <c r="AW206" s="18">
        <f t="shared" si="26"/>
        <v>0</v>
      </c>
      <c r="AX206" s="15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16">
        <v>0</v>
      </c>
      <c r="BJ206" s="18">
        <f t="shared" si="27"/>
        <v>0</v>
      </c>
      <c r="BK206" s="15">
        <v>0</v>
      </c>
      <c r="BL206" s="2">
        <v>0</v>
      </c>
      <c r="BM206" s="2">
        <v>0</v>
      </c>
      <c r="BN206" s="2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2">
        <v>0</v>
      </c>
      <c r="BV206" s="2">
        <v>0</v>
      </c>
      <c r="BW206" s="18">
        <f t="shared" si="28"/>
        <v>0</v>
      </c>
      <c r="BX206" s="15">
        <v>0</v>
      </c>
      <c r="BY206" s="2">
        <v>0</v>
      </c>
      <c r="BZ206" s="2">
        <v>0</v>
      </c>
      <c r="CA206" s="2">
        <v>0</v>
      </c>
      <c r="CB206" s="2">
        <v>0</v>
      </c>
      <c r="CC206" s="2">
        <v>0</v>
      </c>
      <c r="CD206" s="2">
        <v>0</v>
      </c>
      <c r="CE206" s="2">
        <v>0</v>
      </c>
      <c r="CF206" s="2">
        <v>0</v>
      </c>
      <c r="CG206" s="2">
        <v>0</v>
      </c>
      <c r="CH206" s="2">
        <v>0</v>
      </c>
      <c r="CI206" s="2">
        <v>0</v>
      </c>
      <c r="CJ206" s="18">
        <f t="shared" si="29"/>
        <v>0</v>
      </c>
      <c r="CK206" s="15">
        <v>0</v>
      </c>
      <c r="CL206" s="2">
        <v>0</v>
      </c>
      <c r="CM206" s="2">
        <v>0</v>
      </c>
      <c r="CN206" s="2">
        <v>0</v>
      </c>
      <c r="CO206" s="2">
        <v>0</v>
      </c>
      <c r="CP206" s="2">
        <v>0</v>
      </c>
      <c r="CQ206" s="2">
        <v>0</v>
      </c>
      <c r="CR206" s="2">
        <v>0</v>
      </c>
      <c r="CS206" s="2">
        <v>0</v>
      </c>
      <c r="CT206" s="2">
        <v>0</v>
      </c>
      <c r="CU206" s="2">
        <v>0</v>
      </c>
      <c r="CV206" s="16">
        <v>0</v>
      </c>
      <c r="CW206" s="18">
        <f t="shared" si="30"/>
        <v>0</v>
      </c>
    </row>
    <row r="207" spans="1:101" ht="13.05" customHeight="1" x14ac:dyDescent="0.2">
      <c r="A207" s="46" t="s">
        <v>204</v>
      </c>
      <c r="B207" s="46" t="s">
        <v>251</v>
      </c>
      <c r="C207" s="89">
        <v>407</v>
      </c>
      <c r="D207" s="46" t="s">
        <v>612</v>
      </c>
      <c r="E207" s="46" t="s">
        <v>204</v>
      </c>
      <c r="F207" s="46" t="s">
        <v>252</v>
      </c>
      <c r="G207" s="47" t="s">
        <v>30</v>
      </c>
      <c r="H207" s="70">
        <v>104</v>
      </c>
      <c r="I207" s="49" t="s">
        <v>254</v>
      </c>
      <c r="J207" s="43">
        <v>0</v>
      </c>
      <c r="K207" s="15">
        <v>0</v>
      </c>
      <c r="L207" s="2">
        <v>0</v>
      </c>
      <c r="M207" s="2">
        <v>0</v>
      </c>
      <c r="V207" s="16"/>
      <c r="W207" s="18">
        <f t="shared" si="24"/>
        <v>0</v>
      </c>
      <c r="X207" s="15">
        <v>0</v>
      </c>
      <c r="Y207" s="2">
        <v>0</v>
      </c>
      <c r="Z207" s="2">
        <v>0</v>
      </c>
      <c r="AI207" s="16"/>
      <c r="AJ207" s="18">
        <f t="shared" si="25"/>
        <v>0</v>
      </c>
      <c r="AK207" s="15">
        <v>0</v>
      </c>
      <c r="AL207" s="2">
        <v>0</v>
      </c>
      <c r="AM207" s="2">
        <v>0</v>
      </c>
      <c r="AV207" s="16"/>
      <c r="AW207" s="18">
        <f t="shared" si="26"/>
        <v>0</v>
      </c>
      <c r="AX207" s="15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16">
        <v>0</v>
      </c>
      <c r="BJ207" s="18">
        <f t="shared" si="27"/>
        <v>0</v>
      </c>
      <c r="BK207" s="15">
        <v>0</v>
      </c>
      <c r="BL207" s="2">
        <v>0</v>
      </c>
      <c r="BM207" s="2">
        <v>0</v>
      </c>
      <c r="BN207" s="2">
        <v>0</v>
      </c>
      <c r="BO207" s="2">
        <v>0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2">
        <v>0</v>
      </c>
      <c r="BV207" s="2">
        <v>0</v>
      </c>
      <c r="BW207" s="18">
        <f t="shared" si="28"/>
        <v>0</v>
      </c>
      <c r="BX207" s="15">
        <v>0</v>
      </c>
      <c r="BY207" s="2">
        <v>0</v>
      </c>
      <c r="BZ207" s="2">
        <v>0</v>
      </c>
      <c r="CA207" s="2">
        <v>0</v>
      </c>
      <c r="CB207" s="2">
        <v>0</v>
      </c>
      <c r="CC207" s="2">
        <v>0</v>
      </c>
      <c r="CD207" s="2">
        <v>0</v>
      </c>
      <c r="CE207" s="2">
        <v>0</v>
      </c>
      <c r="CF207" s="2">
        <v>0</v>
      </c>
      <c r="CG207" s="2">
        <v>0</v>
      </c>
      <c r="CH207" s="2">
        <v>0</v>
      </c>
      <c r="CI207" s="2">
        <v>0</v>
      </c>
      <c r="CJ207" s="18">
        <f t="shared" si="29"/>
        <v>0</v>
      </c>
      <c r="CK207" s="15">
        <v>0</v>
      </c>
      <c r="CL207" s="2">
        <v>0</v>
      </c>
      <c r="CM207" s="2">
        <v>0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0</v>
      </c>
      <c r="CU207" s="2">
        <v>0</v>
      </c>
      <c r="CV207" s="16">
        <v>0</v>
      </c>
      <c r="CW207" s="18">
        <f t="shared" si="30"/>
        <v>0</v>
      </c>
    </row>
    <row r="208" spans="1:101" ht="13.05" customHeight="1" x14ac:dyDescent="0.2">
      <c r="A208" s="46" t="s">
        <v>204</v>
      </c>
      <c r="B208" s="46" t="s">
        <v>251</v>
      </c>
      <c r="C208" s="89">
        <v>407</v>
      </c>
      <c r="D208" s="46" t="s">
        <v>612</v>
      </c>
      <c r="E208" s="46" t="s">
        <v>204</v>
      </c>
      <c r="F208" s="46" t="s">
        <v>252</v>
      </c>
      <c r="G208" s="47" t="s">
        <v>32</v>
      </c>
      <c r="H208" s="70">
        <v>103</v>
      </c>
      <c r="I208" s="49" t="s">
        <v>255</v>
      </c>
      <c r="J208" s="43">
        <v>0</v>
      </c>
      <c r="K208" s="15">
        <v>0</v>
      </c>
      <c r="L208" s="2">
        <v>0</v>
      </c>
      <c r="M208" s="2">
        <v>0</v>
      </c>
      <c r="V208" s="16"/>
      <c r="W208" s="18">
        <f t="shared" si="24"/>
        <v>0</v>
      </c>
      <c r="X208" s="15">
        <v>0</v>
      </c>
      <c r="Y208" s="2">
        <v>0</v>
      </c>
      <c r="Z208" s="2">
        <v>0</v>
      </c>
      <c r="AI208" s="16"/>
      <c r="AJ208" s="18">
        <f t="shared" si="25"/>
        <v>0</v>
      </c>
      <c r="AK208" s="15">
        <v>0</v>
      </c>
      <c r="AL208" s="2">
        <v>0</v>
      </c>
      <c r="AM208" s="2">
        <v>0</v>
      </c>
      <c r="AV208" s="16"/>
      <c r="AW208" s="18">
        <f t="shared" si="26"/>
        <v>0</v>
      </c>
      <c r="AX208" s="15">
        <v>0</v>
      </c>
      <c r="AY208" s="2">
        <v>0</v>
      </c>
      <c r="AZ208" s="2">
        <v>0</v>
      </c>
      <c r="BA208" s="2">
        <v>0</v>
      </c>
      <c r="BB208" s="2">
        <v>0</v>
      </c>
      <c r="BC208" s="2">
        <v>0</v>
      </c>
      <c r="BD208" s="2">
        <v>0</v>
      </c>
      <c r="BE208" s="2">
        <v>0</v>
      </c>
      <c r="BF208" s="2">
        <v>0</v>
      </c>
      <c r="BG208" s="2">
        <v>0</v>
      </c>
      <c r="BH208" s="2">
        <v>0</v>
      </c>
      <c r="BI208" s="16">
        <v>0</v>
      </c>
      <c r="BJ208" s="18">
        <f t="shared" si="27"/>
        <v>0</v>
      </c>
      <c r="BK208" s="15">
        <v>0</v>
      </c>
      <c r="BL208" s="2">
        <v>0</v>
      </c>
      <c r="BM208" s="2">
        <v>0</v>
      </c>
      <c r="BN208" s="2">
        <v>0</v>
      </c>
      <c r="BO208" s="2">
        <v>0</v>
      </c>
      <c r="BP208" s="2">
        <v>0</v>
      </c>
      <c r="BQ208" s="2">
        <v>0</v>
      </c>
      <c r="BR208" s="2">
        <v>0</v>
      </c>
      <c r="BS208" s="2">
        <v>0</v>
      </c>
      <c r="BT208" s="2">
        <v>0</v>
      </c>
      <c r="BU208" s="2">
        <v>0</v>
      </c>
      <c r="BV208" s="2">
        <v>0</v>
      </c>
      <c r="BW208" s="18">
        <f t="shared" si="28"/>
        <v>0</v>
      </c>
      <c r="BX208" s="15">
        <v>0</v>
      </c>
      <c r="BY208" s="2">
        <v>0</v>
      </c>
      <c r="BZ208" s="2">
        <v>0</v>
      </c>
      <c r="CA208" s="2">
        <v>0</v>
      </c>
      <c r="CB208" s="2">
        <v>0</v>
      </c>
      <c r="CC208" s="2">
        <v>0</v>
      </c>
      <c r="CD208" s="2">
        <v>0</v>
      </c>
      <c r="CE208" s="2">
        <v>0</v>
      </c>
      <c r="CF208" s="2">
        <v>0</v>
      </c>
      <c r="CG208" s="2">
        <v>0</v>
      </c>
      <c r="CH208" s="2">
        <v>0</v>
      </c>
      <c r="CI208" s="2">
        <v>0</v>
      </c>
      <c r="CJ208" s="18">
        <f t="shared" si="29"/>
        <v>0</v>
      </c>
      <c r="CK208" s="15">
        <v>0</v>
      </c>
      <c r="CL208" s="2">
        <v>0</v>
      </c>
      <c r="CM208" s="2">
        <v>0</v>
      </c>
      <c r="CN208" s="2">
        <v>0</v>
      </c>
      <c r="CO208" s="2">
        <v>0</v>
      </c>
      <c r="CP208" s="2">
        <v>0</v>
      </c>
      <c r="CQ208" s="2">
        <v>0</v>
      </c>
      <c r="CR208" s="2">
        <v>0</v>
      </c>
      <c r="CS208" s="2">
        <v>0</v>
      </c>
      <c r="CT208" s="2">
        <v>0</v>
      </c>
      <c r="CU208" s="2">
        <v>0</v>
      </c>
      <c r="CV208" s="16">
        <v>0</v>
      </c>
      <c r="CW208" s="18">
        <f t="shared" si="30"/>
        <v>0</v>
      </c>
    </row>
    <row r="209" spans="1:101" ht="13.05" customHeight="1" x14ac:dyDescent="0.2">
      <c r="A209" s="46" t="s">
        <v>204</v>
      </c>
      <c r="B209" s="46" t="s">
        <v>251</v>
      </c>
      <c r="C209" s="89">
        <v>407</v>
      </c>
      <c r="D209" s="46" t="s">
        <v>612</v>
      </c>
      <c r="E209" s="46" t="s">
        <v>204</v>
      </c>
      <c r="F209" s="46" t="s">
        <v>252</v>
      </c>
      <c r="G209" s="47" t="s">
        <v>32</v>
      </c>
      <c r="H209" s="70">
        <v>289</v>
      </c>
      <c r="I209" s="49" t="s">
        <v>256</v>
      </c>
      <c r="J209" s="43">
        <v>0</v>
      </c>
      <c r="K209" s="15">
        <v>0</v>
      </c>
      <c r="L209" s="2">
        <v>0</v>
      </c>
      <c r="M209" s="2">
        <v>0</v>
      </c>
      <c r="V209" s="16"/>
      <c r="W209" s="18">
        <f t="shared" si="24"/>
        <v>0</v>
      </c>
      <c r="X209" s="15">
        <v>0</v>
      </c>
      <c r="Y209" s="2">
        <v>0</v>
      </c>
      <c r="Z209" s="2">
        <v>0</v>
      </c>
      <c r="AI209" s="16"/>
      <c r="AJ209" s="18">
        <f t="shared" si="25"/>
        <v>0</v>
      </c>
      <c r="AK209" s="15">
        <v>0</v>
      </c>
      <c r="AL209" s="2">
        <v>0</v>
      </c>
      <c r="AM209" s="2">
        <v>0</v>
      </c>
      <c r="AV209" s="16"/>
      <c r="AW209" s="18">
        <f t="shared" si="26"/>
        <v>0</v>
      </c>
      <c r="AX209" s="15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16">
        <v>0</v>
      </c>
      <c r="BJ209" s="18">
        <f t="shared" si="27"/>
        <v>0</v>
      </c>
      <c r="BK209" s="15">
        <v>0</v>
      </c>
      <c r="BL209" s="2">
        <v>0</v>
      </c>
      <c r="BM209" s="2">
        <v>0</v>
      </c>
      <c r="BN209" s="2">
        <v>0</v>
      </c>
      <c r="BO209" s="2">
        <v>0</v>
      </c>
      <c r="BP209" s="2">
        <v>0</v>
      </c>
      <c r="BQ209" s="2">
        <v>0</v>
      </c>
      <c r="BR209" s="2">
        <v>0</v>
      </c>
      <c r="BS209" s="2">
        <v>0</v>
      </c>
      <c r="BT209" s="2">
        <v>0</v>
      </c>
      <c r="BU209" s="2">
        <v>0</v>
      </c>
      <c r="BV209" s="2">
        <v>0</v>
      </c>
      <c r="BW209" s="18">
        <f t="shared" si="28"/>
        <v>0</v>
      </c>
      <c r="BX209" s="15">
        <v>0</v>
      </c>
      <c r="BY209" s="2">
        <v>0</v>
      </c>
      <c r="BZ209" s="2">
        <v>0</v>
      </c>
      <c r="CA209" s="2">
        <v>0</v>
      </c>
      <c r="CB209" s="2">
        <v>0</v>
      </c>
      <c r="CC209" s="2">
        <v>0</v>
      </c>
      <c r="CD209" s="2">
        <v>0</v>
      </c>
      <c r="CE209" s="2">
        <v>0</v>
      </c>
      <c r="CF209" s="2">
        <v>0</v>
      </c>
      <c r="CG209" s="2">
        <v>0</v>
      </c>
      <c r="CH209" s="2">
        <v>0</v>
      </c>
      <c r="CI209" s="2">
        <v>0</v>
      </c>
      <c r="CJ209" s="18">
        <f t="shared" si="29"/>
        <v>0</v>
      </c>
      <c r="CK209" s="15">
        <v>0</v>
      </c>
      <c r="CL209" s="2">
        <v>0</v>
      </c>
      <c r="CM209" s="2">
        <v>0</v>
      </c>
      <c r="CN209" s="2">
        <v>0</v>
      </c>
      <c r="CO209" s="2">
        <v>0</v>
      </c>
      <c r="CP209" s="2">
        <v>0</v>
      </c>
      <c r="CQ209" s="2">
        <v>0</v>
      </c>
      <c r="CR209" s="2">
        <v>0</v>
      </c>
      <c r="CS209" s="2">
        <v>0</v>
      </c>
      <c r="CT209" s="2">
        <v>0</v>
      </c>
      <c r="CU209" s="2">
        <v>0</v>
      </c>
      <c r="CV209" s="16">
        <v>0</v>
      </c>
      <c r="CW209" s="18">
        <f t="shared" si="30"/>
        <v>0</v>
      </c>
    </row>
    <row r="210" spans="1:101" ht="13.05" customHeight="1" x14ac:dyDescent="0.2">
      <c r="A210" s="46" t="s">
        <v>204</v>
      </c>
      <c r="B210" s="46" t="s">
        <v>205</v>
      </c>
      <c r="C210" s="89">
        <v>407</v>
      </c>
      <c r="D210" s="46" t="s">
        <v>612</v>
      </c>
      <c r="E210" s="46" t="s">
        <v>204</v>
      </c>
      <c r="F210" s="46" t="s">
        <v>252</v>
      </c>
      <c r="G210" s="47" t="s">
        <v>32</v>
      </c>
      <c r="H210" s="70">
        <v>31817</v>
      </c>
      <c r="I210" s="49" t="s">
        <v>257</v>
      </c>
      <c r="J210" s="43">
        <v>0</v>
      </c>
      <c r="K210" s="15">
        <v>0</v>
      </c>
      <c r="L210" s="2">
        <v>0</v>
      </c>
      <c r="M210" s="2">
        <v>0</v>
      </c>
      <c r="V210" s="16"/>
      <c r="W210" s="18">
        <f t="shared" si="24"/>
        <v>0</v>
      </c>
      <c r="X210" s="15">
        <v>0</v>
      </c>
      <c r="Y210" s="2">
        <v>0</v>
      </c>
      <c r="Z210" s="2">
        <v>0</v>
      </c>
      <c r="AI210" s="16"/>
      <c r="AJ210" s="18">
        <f t="shared" si="25"/>
        <v>0</v>
      </c>
      <c r="AK210" s="15">
        <v>0</v>
      </c>
      <c r="AL210" s="2">
        <v>0</v>
      </c>
      <c r="AM210" s="2">
        <v>0</v>
      </c>
      <c r="AV210" s="16"/>
      <c r="AW210" s="18">
        <f t="shared" si="26"/>
        <v>0</v>
      </c>
      <c r="AX210" s="15">
        <v>0</v>
      </c>
      <c r="AY210" s="2">
        <v>0</v>
      </c>
      <c r="AZ210" s="2">
        <v>0</v>
      </c>
      <c r="BA210" s="2">
        <v>0</v>
      </c>
      <c r="BB210" s="2">
        <v>0</v>
      </c>
      <c r="BC210" s="2">
        <v>0</v>
      </c>
      <c r="BD210" s="2">
        <v>0</v>
      </c>
      <c r="BE210" s="2">
        <v>0</v>
      </c>
      <c r="BF210" s="2">
        <v>0</v>
      </c>
      <c r="BG210" s="2">
        <v>0</v>
      </c>
      <c r="BH210" s="2">
        <v>0</v>
      </c>
      <c r="BI210" s="16">
        <v>0</v>
      </c>
      <c r="BJ210" s="18">
        <f t="shared" si="27"/>
        <v>0</v>
      </c>
      <c r="BK210" s="15">
        <v>0</v>
      </c>
      <c r="BL210" s="2">
        <v>0</v>
      </c>
      <c r="BM210" s="2">
        <v>0</v>
      </c>
      <c r="BN210" s="2">
        <v>0</v>
      </c>
      <c r="BO210" s="2">
        <v>0</v>
      </c>
      <c r="BP210" s="2">
        <v>0</v>
      </c>
      <c r="BQ210" s="2">
        <v>0</v>
      </c>
      <c r="BR210" s="2">
        <v>0</v>
      </c>
      <c r="BS210" s="2">
        <v>0</v>
      </c>
      <c r="BT210" s="2">
        <v>0</v>
      </c>
      <c r="BU210" s="2">
        <v>0</v>
      </c>
      <c r="BV210" s="2">
        <v>0</v>
      </c>
      <c r="BW210" s="18">
        <f t="shared" si="28"/>
        <v>0</v>
      </c>
      <c r="BX210" s="15">
        <v>0</v>
      </c>
      <c r="BY210" s="2">
        <v>0</v>
      </c>
      <c r="BZ210" s="2">
        <v>0</v>
      </c>
      <c r="CA210" s="2">
        <v>0</v>
      </c>
      <c r="CB210" s="2">
        <v>0</v>
      </c>
      <c r="CC210" s="2">
        <v>0</v>
      </c>
      <c r="CD210" s="2">
        <v>0</v>
      </c>
      <c r="CE210" s="2">
        <v>0</v>
      </c>
      <c r="CF210" s="2">
        <v>0</v>
      </c>
      <c r="CG210" s="2">
        <v>0</v>
      </c>
      <c r="CH210" s="2">
        <v>0</v>
      </c>
      <c r="CI210" s="2">
        <v>0</v>
      </c>
      <c r="CJ210" s="18">
        <f t="shared" si="29"/>
        <v>0</v>
      </c>
      <c r="CK210" s="15">
        <v>0</v>
      </c>
      <c r="CL210" s="2">
        <v>0</v>
      </c>
      <c r="CM210" s="2">
        <v>0</v>
      </c>
      <c r="CN210" s="2">
        <v>0</v>
      </c>
      <c r="CO210" s="2">
        <v>0</v>
      </c>
      <c r="CP210" s="2">
        <v>0</v>
      </c>
      <c r="CQ210" s="2">
        <v>0</v>
      </c>
      <c r="CR210" s="2">
        <v>0</v>
      </c>
      <c r="CS210" s="2">
        <v>0</v>
      </c>
      <c r="CT210" s="2">
        <v>0</v>
      </c>
      <c r="CU210" s="2">
        <v>0</v>
      </c>
      <c r="CV210" s="16">
        <v>0</v>
      </c>
      <c r="CW210" s="18">
        <f t="shared" si="30"/>
        <v>0</v>
      </c>
    </row>
    <row r="211" spans="1:101" ht="13.05" customHeight="1" x14ac:dyDescent="0.2">
      <c r="A211" s="46" t="s">
        <v>204</v>
      </c>
      <c r="B211" s="46" t="s">
        <v>251</v>
      </c>
      <c r="C211" s="89">
        <v>407</v>
      </c>
      <c r="D211" s="46" t="s">
        <v>612</v>
      </c>
      <c r="E211" s="46" t="s">
        <v>204</v>
      </c>
      <c r="F211" s="46" t="s">
        <v>252</v>
      </c>
      <c r="G211" s="47" t="s">
        <v>32</v>
      </c>
      <c r="H211" s="70">
        <v>14717</v>
      </c>
      <c r="I211" s="49" t="s">
        <v>258</v>
      </c>
      <c r="J211" s="43">
        <v>0</v>
      </c>
      <c r="K211" s="15">
        <v>0</v>
      </c>
      <c r="L211" s="2">
        <v>0</v>
      </c>
      <c r="M211" s="2">
        <v>0</v>
      </c>
      <c r="V211" s="16"/>
      <c r="W211" s="18">
        <f t="shared" si="24"/>
        <v>0</v>
      </c>
      <c r="X211" s="15">
        <v>0</v>
      </c>
      <c r="Y211" s="2">
        <v>0</v>
      </c>
      <c r="Z211" s="2">
        <v>0</v>
      </c>
      <c r="AI211" s="16"/>
      <c r="AJ211" s="18">
        <f t="shared" si="25"/>
        <v>0</v>
      </c>
      <c r="AK211" s="15">
        <v>0</v>
      </c>
      <c r="AL211" s="2">
        <v>0</v>
      </c>
      <c r="AM211" s="2">
        <v>0</v>
      </c>
      <c r="AV211" s="16"/>
      <c r="AW211" s="18">
        <f t="shared" si="26"/>
        <v>0</v>
      </c>
      <c r="AX211" s="15">
        <v>0</v>
      </c>
      <c r="AY211" s="2">
        <v>0</v>
      </c>
      <c r="AZ211" s="2">
        <v>0</v>
      </c>
      <c r="BA211" s="2">
        <v>0</v>
      </c>
      <c r="BB211" s="2">
        <v>0</v>
      </c>
      <c r="BC211" s="2">
        <v>0</v>
      </c>
      <c r="BD211" s="2">
        <v>0</v>
      </c>
      <c r="BE211" s="2">
        <v>0</v>
      </c>
      <c r="BF211" s="2">
        <v>0</v>
      </c>
      <c r="BG211" s="2">
        <v>0</v>
      </c>
      <c r="BH211" s="2">
        <v>0</v>
      </c>
      <c r="BI211" s="16">
        <v>0</v>
      </c>
      <c r="BJ211" s="18">
        <f t="shared" si="27"/>
        <v>0</v>
      </c>
      <c r="BK211" s="15">
        <v>0</v>
      </c>
      <c r="BL211" s="2">
        <v>0</v>
      </c>
      <c r="BM211" s="2">
        <v>0</v>
      </c>
      <c r="BN211" s="2">
        <v>0</v>
      </c>
      <c r="BO211" s="2">
        <v>0</v>
      </c>
      <c r="BP211" s="2">
        <v>0</v>
      </c>
      <c r="BQ211" s="2">
        <v>0</v>
      </c>
      <c r="BR211" s="2">
        <v>0</v>
      </c>
      <c r="BS211" s="2">
        <v>0</v>
      </c>
      <c r="BT211" s="2">
        <v>0</v>
      </c>
      <c r="BU211" s="2">
        <v>0</v>
      </c>
      <c r="BV211" s="2">
        <v>0</v>
      </c>
      <c r="BW211" s="18">
        <f t="shared" si="28"/>
        <v>0</v>
      </c>
      <c r="BX211" s="15">
        <v>0</v>
      </c>
      <c r="BY211" s="2">
        <v>0</v>
      </c>
      <c r="BZ211" s="2">
        <v>0</v>
      </c>
      <c r="CA211" s="2">
        <v>0</v>
      </c>
      <c r="CB211" s="2">
        <v>0</v>
      </c>
      <c r="CC211" s="2">
        <v>0</v>
      </c>
      <c r="CD211" s="2">
        <v>0</v>
      </c>
      <c r="CE211" s="2">
        <v>0</v>
      </c>
      <c r="CF211" s="2">
        <v>0</v>
      </c>
      <c r="CG211" s="2">
        <v>0</v>
      </c>
      <c r="CH211" s="2">
        <v>0</v>
      </c>
      <c r="CI211" s="2">
        <v>0</v>
      </c>
      <c r="CJ211" s="18">
        <f t="shared" si="29"/>
        <v>0</v>
      </c>
      <c r="CK211" s="15">
        <v>0</v>
      </c>
      <c r="CL211" s="2">
        <v>0</v>
      </c>
      <c r="CM211" s="2">
        <v>0</v>
      </c>
      <c r="CN211" s="2">
        <v>0</v>
      </c>
      <c r="CO211" s="2">
        <v>0</v>
      </c>
      <c r="CP211" s="2">
        <v>0</v>
      </c>
      <c r="CQ211" s="2">
        <v>0</v>
      </c>
      <c r="CR211" s="2">
        <v>0</v>
      </c>
      <c r="CS211" s="2">
        <v>0</v>
      </c>
      <c r="CT211" s="2">
        <v>0</v>
      </c>
      <c r="CU211" s="2">
        <v>0</v>
      </c>
      <c r="CV211" s="16">
        <v>0</v>
      </c>
      <c r="CW211" s="18">
        <f t="shared" si="30"/>
        <v>0</v>
      </c>
    </row>
    <row r="212" spans="1:101" ht="13.05" customHeight="1" x14ac:dyDescent="0.2">
      <c r="A212" s="46" t="s">
        <v>204</v>
      </c>
      <c r="B212" s="46" t="s">
        <v>251</v>
      </c>
      <c r="C212" s="89">
        <v>407</v>
      </c>
      <c r="D212" s="46" t="s">
        <v>612</v>
      </c>
      <c r="E212" s="46" t="s">
        <v>204</v>
      </c>
      <c r="F212" s="46" t="s">
        <v>252</v>
      </c>
      <c r="G212" s="47" t="s">
        <v>32</v>
      </c>
      <c r="H212" s="70">
        <v>18573</v>
      </c>
      <c r="I212" s="49" t="s">
        <v>259</v>
      </c>
      <c r="J212" s="43">
        <v>0</v>
      </c>
      <c r="K212" s="15">
        <v>0</v>
      </c>
      <c r="L212" s="2">
        <v>0</v>
      </c>
      <c r="M212" s="2">
        <v>0</v>
      </c>
      <c r="V212" s="16"/>
      <c r="W212" s="18">
        <f t="shared" si="24"/>
        <v>0</v>
      </c>
      <c r="X212" s="15">
        <v>0</v>
      </c>
      <c r="Y212" s="2">
        <v>0</v>
      </c>
      <c r="Z212" s="2">
        <v>0</v>
      </c>
      <c r="AI212" s="16"/>
      <c r="AJ212" s="18">
        <f t="shared" si="25"/>
        <v>0</v>
      </c>
      <c r="AK212" s="15">
        <v>0</v>
      </c>
      <c r="AL212" s="2">
        <v>0</v>
      </c>
      <c r="AM212" s="2">
        <v>0</v>
      </c>
      <c r="AV212" s="16"/>
      <c r="AW212" s="18">
        <f t="shared" si="26"/>
        <v>0</v>
      </c>
      <c r="AX212" s="15">
        <v>0</v>
      </c>
      <c r="AY212" s="2">
        <v>0</v>
      </c>
      <c r="AZ212" s="2">
        <v>0</v>
      </c>
      <c r="BA212" s="2">
        <v>0</v>
      </c>
      <c r="BB212" s="2">
        <v>0</v>
      </c>
      <c r="BC212" s="2">
        <v>0</v>
      </c>
      <c r="BD212" s="2">
        <v>0</v>
      </c>
      <c r="BE212" s="2">
        <v>0</v>
      </c>
      <c r="BF212" s="2">
        <v>0</v>
      </c>
      <c r="BG212" s="2">
        <v>0</v>
      </c>
      <c r="BH212" s="2">
        <v>0</v>
      </c>
      <c r="BI212" s="16">
        <v>0</v>
      </c>
      <c r="BJ212" s="18">
        <f t="shared" si="27"/>
        <v>0</v>
      </c>
      <c r="BK212" s="15">
        <v>0</v>
      </c>
      <c r="BL212" s="2">
        <v>0</v>
      </c>
      <c r="BM212" s="2">
        <v>0</v>
      </c>
      <c r="BN212" s="2">
        <v>0</v>
      </c>
      <c r="BO212" s="2">
        <v>0</v>
      </c>
      <c r="BP212" s="2">
        <v>0</v>
      </c>
      <c r="BQ212" s="2">
        <v>0</v>
      </c>
      <c r="BR212" s="2">
        <v>0</v>
      </c>
      <c r="BS212" s="2">
        <v>0</v>
      </c>
      <c r="BT212" s="2">
        <v>0</v>
      </c>
      <c r="BU212" s="2">
        <v>0</v>
      </c>
      <c r="BV212" s="2">
        <v>0</v>
      </c>
      <c r="BW212" s="18">
        <f t="shared" si="28"/>
        <v>0</v>
      </c>
      <c r="BX212" s="15">
        <v>0</v>
      </c>
      <c r="BY212" s="2">
        <v>0</v>
      </c>
      <c r="BZ212" s="2">
        <v>0</v>
      </c>
      <c r="CA212" s="2">
        <v>0</v>
      </c>
      <c r="CB212" s="2">
        <v>0</v>
      </c>
      <c r="CC212" s="2">
        <v>0</v>
      </c>
      <c r="CD212" s="2">
        <v>0</v>
      </c>
      <c r="CE212" s="2">
        <v>0</v>
      </c>
      <c r="CF212" s="2">
        <v>0</v>
      </c>
      <c r="CG212" s="2">
        <v>0</v>
      </c>
      <c r="CH212" s="2">
        <v>0</v>
      </c>
      <c r="CI212" s="2">
        <v>0</v>
      </c>
      <c r="CJ212" s="18">
        <f t="shared" si="29"/>
        <v>0</v>
      </c>
      <c r="CK212" s="15">
        <v>0</v>
      </c>
      <c r="CL212" s="2">
        <v>0</v>
      </c>
      <c r="CM212" s="2">
        <v>0</v>
      </c>
      <c r="CN212" s="2">
        <v>0</v>
      </c>
      <c r="CO212" s="2">
        <v>0</v>
      </c>
      <c r="CP212" s="2">
        <v>0</v>
      </c>
      <c r="CQ212" s="2">
        <v>0</v>
      </c>
      <c r="CR212" s="2">
        <v>0</v>
      </c>
      <c r="CS212" s="2">
        <v>0</v>
      </c>
      <c r="CT212" s="2">
        <v>0</v>
      </c>
      <c r="CU212" s="2">
        <v>0</v>
      </c>
      <c r="CV212" s="16">
        <v>0</v>
      </c>
      <c r="CW212" s="18">
        <f t="shared" si="30"/>
        <v>0</v>
      </c>
    </row>
    <row r="213" spans="1:101" ht="13.05" customHeight="1" x14ac:dyDescent="0.2">
      <c r="A213" s="46" t="s">
        <v>204</v>
      </c>
      <c r="B213" s="46" t="s">
        <v>251</v>
      </c>
      <c r="C213" s="89">
        <v>407</v>
      </c>
      <c r="D213" s="46" t="s">
        <v>612</v>
      </c>
      <c r="E213" s="46" t="s">
        <v>204</v>
      </c>
      <c r="F213" s="46" t="s">
        <v>252</v>
      </c>
      <c r="G213" s="47" t="s">
        <v>32</v>
      </c>
      <c r="H213" s="70">
        <v>26116</v>
      </c>
      <c r="I213" s="49" t="s">
        <v>260</v>
      </c>
      <c r="J213" s="43">
        <v>0</v>
      </c>
      <c r="K213" s="15">
        <v>0</v>
      </c>
      <c r="L213" s="2">
        <v>0</v>
      </c>
      <c r="M213" s="2">
        <v>0</v>
      </c>
      <c r="V213" s="16"/>
      <c r="W213" s="18">
        <f t="shared" si="24"/>
        <v>0</v>
      </c>
      <c r="X213" s="15">
        <v>0</v>
      </c>
      <c r="Y213" s="2">
        <v>0</v>
      </c>
      <c r="Z213" s="2">
        <v>0</v>
      </c>
      <c r="AI213" s="16"/>
      <c r="AJ213" s="18">
        <f t="shared" si="25"/>
        <v>0</v>
      </c>
      <c r="AK213" s="15">
        <v>0</v>
      </c>
      <c r="AL213" s="2">
        <v>0</v>
      </c>
      <c r="AM213" s="2">
        <v>0</v>
      </c>
      <c r="AV213" s="16"/>
      <c r="AW213" s="18">
        <f t="shared" si="26"/>
        <v>0</v>
      </c>
      <c r="AX213" s="15">
        <v>0</v>
      </c>
      <c r="AY213" s="2">
        <v>0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E213" s="2">
        <v>0</v>
      </c>
      <c r="BF213" s="2">
        <v>0</v>
      </c>
      <c r="BG213" s="2">
        <v>0</v>
      </c>
      <c r="BH213" s="2">
        <v>0</v>
      </c>
      <c r="BI213" s="16">
        <v>0</v>
      </c>
      <c r="BJ213" s="18">
        <f t="shared" si="27"/>
        <v>0</v>
      </c>
      <c r="BK213" s="15">
        <v>0</v>
      </c>
      <c r="BL213" s="2">
        <v>0</v>
      </c>
      <c r="BM213" s="2">
        <v>0</v>
      </c>
      <c r="BN213" s="2">
        <v>0</v>
      </c>
      <c r="BO213" s="2">
        <v>0</v>
      </c>
      <c r="BP213" s="2">
        <v>0</v>
      </c>
      <c r="BQ213" s="2">
        <v>0</v>
      </c>
      <c r="BR213" s="2">
        <v>0</v>
      </c>
      <c r="BS213" s="2">
        <v>0</v>
      </c>
      <c r="BT213" s="2">
        <v>0</v>
      </c>
      <c r="BU213" s="2">
        <v>0</v>
      </c>
      <c r="BV213" s="2">
        <v>0</v>
      </c>
      <c r="BW213" s="18">
        <f t="shared" si="28"/>
        <v>0</v>
      </c>
      <c r="BX213" s="15">
        <v>0</v>
      </c>
      <c r="BY213" s="2">
        <v>0</v>
      </c>
      <c r="BZ213" s="2">
        <v>0</v>
      </c>
      <c r="CA213" s="2">
        <v>0</v>
      </c>
      <c r="CB213" s="2">
        <v>0</v>
      </c>
      <c r="CC213" s="2">
        <v>0</v>
      </c>
      <c r="CD213" s="2">
        <v>0</v>
      </c>
      <c r="CE213" s="2">
        <v>0</v>
      </c>
      <c r="CF213" s="2">
        <v>0</v>
      </c>
      <c r="CG213" s="2">
        <v>0</v>
      </c>
      <c r="CH213" s="2">
        <v>0</v>
      </c>
      <c r="CI213" s="2">
        <v>0</v>
      </c>
      <c r="CJ213" s="18">
        <f t="shared" si="29"/>
        <v>0</v>
      </c>
      <c r="CK213" s="15">
        <v>0</v>
      </c>
      <c r="CL213" s="2">
        <v>0</v>
      </c>
      <c r="CM213" s="2">
        <v>0</v>
      </c>
      <c r="CN213" s="2">
        <v>0</v>
      </c>
      <c r="CO213" s="2">
        <v>0</v>
      </c>
      <c r="CP213" s="2">
        <v>0</v>
      </c>
      <c r="CQ213" s="2">
        <v>0</v>
      </c>
      <c r="CR213" s="2">
        <v>0</v>
      </c>
      <c r="CS213" s="2">
        <v>0</v>
      </c>
      <c r="CT213" s="2">
        <v>0</v>
      </c>
      <c r="CU213" s="2">
        <v>0</v>
      </c>
      <c r="CV213" s="16">
        <v>0</v>
      </c>
      <c r="CW213" s="18">
        <f t="shared" si="30"/>
        <v>0</v>
      </c>
    </row>
    <row r="214" spans="1:101" ht="13.05" customHeight="1" x14ac:dyDescent="0.2">
      <c r="A214" s="46" t="s">
        <v>204</v>
      </c>
      <c r="B214" s="46" t="s">
        <v>251</v>
      </c>
      <c r="C214" s="89">
        <v>407</v>
      </c>
      <c r="D214" s="46" t="s">
        <v>612</v>
      </c>
      <c r="E214" s="46" t="s">
        <v>204</v>
      </c>
      <c r="F214" s="46" t="s">
        <v>252</v>
      </c>
      <c r="G214" s="47" t="s">
        <v>32</v>
      </c>
      <c r="H214" s="70">
        <v>26631</v>
      </c>
      <c r="I214" s="49" t="s">
        <v>261</v>
      </c>
      <c r="J214" s="43">
        <v>0</v>
      </c>
      <c r="K214" s="15">
        <v>0</v>
      </c>
      <c r="L214" s="2">
        <v>0</v>
      </c>
      <c r="M214" s="2">
        <v>0</v>
      </c>
      <c r="V214" s="16"/>
      <c r="W214" s="18">
        <f t="shared" si="24"/>
        <v>0</v>
      </c>
      <c r="X214" s="15">
        <v>0</v>
      </c>
      <c r="Y214" s="2">
        <v>0</v>
      </c>
      <c r="Z214" s="2">
        <v>0</v>
      </c>
      <c r="AI214" s="16"/>
      <c r="AJ214" s="18">
        <f t="shared" si="25"/>
        <v>0</v>
      </c>
      <c r="AK214" s="15">
        <v>0</v>
      </c>
      <c r="AL214" s="2">
        <v>0</v>
      </c>
      <c r="AM214" s="2">
        <v>0</v>
      </c>
      <c r="AV214" s="16"/>
      <c r="AW214" s="18">
        <f t="shared" si="26"/>
        <v>0</v>
      </c>
      <c r="AX214" s="15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0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16">
        <v>0</v>
      </c>
      <c r="BJ214" s="18">
        <f t="shared" si="27"/>
        <v>0</v>
      </c>
      <c r="BK214" s="15">
        <v>0</v>
      </c>
      <c r="BL214" s="2">
        <v>0</v>
      </c>
      <c r="BM214" s="2">
        <v>0</v>
      </c>
      <c r="BN214" s="2">
        <v>0</v>
      </c>
      <c r="BO214" s="2">
        <v>0</v>
      </c>
      <c r="BP214" s="2">
        <v>0</v>
      </c>
      <c r="BQ214" s="2">
        <v>0</v>
      </c>
      <c r="BR214" s="2">
        <v>0</v>
      </c>
      <c r="BS214" s="2">
        <v>0</v>
      </c>
      <c r="BT214" s="2">
        <v>0</v>
      </c>
      <c r="BU214" s="2">
        <v>0</v>
      </c>
      <c r="BV214" s="2">
        <v>0</v>
      </c>
      <c r="BW214" s="18">
        <f t="shared" si="28"/>
        <v>0</v>
      </c>
      <c r="BX214" s="15">
        <v>0</v>
      </c>
      <c r="BY214" s="2">
        <v>0</v>
      </c>
      <c r="BZ214" s="2">
        <v>0</v>
      </c>
      <c r="CA214" s="2">
        <v>0</v>
      </c>
      <c r="CB214" s="2">
        <v>0</v>
      </c>
      <c r="CC214" s="2">
        <v>0</v>
      </c>
      <c r="CD214" s="2">
        <v>0</v>
      </c>
      <c r="CE214" s="2">
        <v>0</v>
      </c>
      <c r="CF214" s="2">
        <v>0</v>
      </c>
      <c r="CG214" s="2">
        <v>0</v>
      </c>
      <c r="CH214" s="2">
        <v>0</v>
      </c>
      <c r="CI214" s="2">
        <v>0</v>
      </c>
      <c r="CJ214" s="18">
        <f t="shared" si="29"/>
        <v>0</v>
      </c>
      <c r="CK214" s="15">
        <v>0</v>
      </c>
      <c r="CL214" s="2">
        <v>0</v>
      </c>
      <c r="CM214" s="2">
        <v>0</v>
      </c>
      <c r="CN214" s="2">
        <v>0</v>
      </c>
      <c r="CO214" s="2">
        <v>0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U214" s="2">
        <v>0</v>
      </c>
      <c r="CV214" s="16">
        <v>0</v>
      </c>
      <c r="CW214" s="18">
        <f t="shared" si="30"/>
        <v>0</v>
      </c>
    </row>
    <row r="215" spans="1:101" ht="13.05" customHeight="1" x14ac:dyDescent="0.2">
      <c r="A215" s="46" t="s">
        <v>204</v>
      </c>
      <c r="B215" s="46" t="s">
        <v>251</v>
      </c>
      <c r="C215" s="89">
        <v>407</v>
      </c>
      <c r="D215" s="46" t="s">
        <v>612</v>
      </c>
      <c r="E215" s="46" t="s">
        <v>204</v>
      </c>
      <c r="F215" s="46" t="s">
        <v>252</v>
      </c>
      <c r="G215" s="47" t="s">
        <v>32</v>
      </c>
      <c r="H215" s="70">
        <v>26839</v>
      </c>
      <c r="I215" s="49" t="s">
        <v>262</v>
      </c>
      <c r="J215" s="43">
        <v>0</v>
      </c>
      <c r="K215" s="15">
        <v>0</v>
      </c>
      <c r="L215" s="2">
        <v>0</v>
      </c>
      <c r="M215" s="2">
        <v>0</v>
      </c>
      <c r="V215" s="16"/>
      <c r="W215" s="18">
        <f t="shared" si="24"/>
        <v>0</v>
      </c>
      <c r="X215" s="15">
        <v>0</v>
      </c>
      <c r="Y215" s="2">
        <v>0</v>
      </c>
      <c r="Z215" s="2">
        <v>0</v>
      </c>
      <c r="AI215" s="16"/>
      <c r="AJ215" s="18">
        <f t="shared" si="25"/>
        <v>0</v>
      </c>
      <c r="AK215" s="15">
        <v>0</v>
      </c>
      <c r="AL215" s="2">
        <v>0</v>
      </c>
      <c r="AM215" s="2">
        <v>0</v>
      </c>
      <c r="AV215" s="16"/>
      <c r="AW215" s="18">
        <f t="shared" si="26"/>
        <v>0</v>
      </c>
      <c r="AX215" s="15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16">
        <v>0</v>
      </c>
      <c r="BJ215" s="18">
        <f t="shared" si="27"/>
        <v>0</v>
      </c>
      <c r="BK215" s="15">
        <v>0</v>
      </c>
      <c r="BL215" s="2">
        <v>0</v>
      </c>
      <c r="BM215" s="2">
        <v>0</v>
      </c>
      <c r="BN215" s="2">
        <v>0</v>
      </c>
      <c r="BO215" s="2">
        <v>0</v>
      </c>
      <c r="BP215" s="2">
        <v>0</v>
      </c>
      <c r="BQ215" s="2">
        <v>0</v>
      </c>
      <c r="BR215" s="2">
        <v>0</v>
      </c>
      <c r="BS215" s="2">
        <v>0</v>
      </c>
      <c r="BT215" s="2">
        <v>0</v>
      </c>
      <c r="BU215" s="2">
        <v>0</v>
      </c>
      <c r="BV215" s="2">
        <v>0</v>
      </c>
      <c r="BW215" s="18">
        <f t="shared" si="28"/>
        <v>0</v>
      </c>
      <c r="BX215" s="15">
        <v>0</v>
      </c>
      <c r="BY215" s="2">
        <v>0</v>
      </c>
      <c r="BZ215" s="2">
        <v>0</v>
      </c>
      <c r="CA215" s="2">
        <v>0</v>
      </c>
      <c r="CB215" s="2">
        <v>0</v>
      </c>
      <c r="CC215" s="2">
        <v>0</v>
      </c>
      <c r="CD215" s="2">
        <v>0</v>
      </c>
      <c r="CE215" s="2">
        <v>0</v>
      </c>
      <c r="CF215" s="2">
        <v>0</v>
      </c>
      <c r="CG215" s="2">
        <v>0</v>
      </c>
      <c r="CH215" s="2">
        <v>0</v>
      </c>
      <c r="CI215" s="2">
        <v>0</v>
      </c>
      <c r="CJ215" s="18">
        <f t="shared" si="29"/>
        <v>0</v>
      </c>
      <c r="CK215" s="15">
        <v>0</v>
      </c>
      <c r="CL215" s="2">
        <v>0</v>
      </c>
      <c r="CM215" s="2">
        <v>0</v>
      </c>
      <c r="CN215" s="2">
        <v>0</v>
      </c>
      <c r="CO215" s="2">
        <v>0</v>
      </c>
      <c r="CP215" s="2">
        <v>0</v>
      </c>
      <c r="CQ215" s="2">
        <v>0</v>
      </c>
      <c r="CR215" s="2">
        <v>0</v>
      </c>
      <c r="CS215" s="2">
        <v>0</v>
      </c>
      <c r="CT215" s="2">
        <v>0</v>
      </c>
      <c r="CU215" s="2">
        <v>0</v>
      </c>
      <c r="CV215" s="16">
        <v>0</v>
      </c>
      <c r="CW215" s="18">
        <f t="shared" si="30"/>
        <v>0</v>
      </c>
    </row>
    <row r="216" spans="1:101" ht="13.05" customHeight="1" x14ac:dyDescent="0.2">
      <c r="A216" s="46" t="s">
        <v>22</v>
      </c>
      <c r="B216" s="46" t="s">
        <v>23</v>
      </c>
      <c r="C216" s="89">
        <v>406</v>
      </c>
      <c r="D216" s="46" t="s">
        <v>611</v>
      </c>
      <c r="E216" s="46" t="s">
        <v>22</v>
      </c>
      <c r="F216" s="46" t="s">
        <v>23</v>
      </c>
      <c r="G216" s="47" t="s">
        <v>263</v>
      </c>
      <c r="H216" s="70">
        <v>26060</v>
      </c>
      <c r="I216" s="49" t="s">
        <v>264</v>
      </c>
      <c r="J216" s="43">
        <v>0</v>
      </c>
      <c r="K216" s="15">
        <v>0</v>
      </c>
      <c r="L216" s="2">
        <v>0</v>
      </c>
      <c r="M216" s="2">
        <v>0</v>
      </c>
      <c r="V216" s="16"/>
      <c r="W216" s="18">
        <f t="shared" si="24"/>
        <v>0</v>
      </c>
      <c r="X216" s="15">
        <v>0</v>
      </c>
      <c r="Y216" s="2">
        <v>0</v>
      </c>
      <c r="Z216" s="2">
        <v>0</v>
      </c>
      <c r="AI216" s="16"/>
      <c r="AJ216" s="18">
        <f t="shared" si="25"/>
        <v>0</v>
      </c>
      <c r="AK216" s="15">
        <v>0</v>
      </c>
      <c r="AL216" s="2">
        <v>0</v>
      </c>
      <c r="AM216" s="2">
        <v>0</v>
      </c>
      <c r="AV216" s="16"/>
      <c r="AW216" s="18">
        <f t="shared" si="26"/>
        <v>0</v>
      </c>
      <c r="AX216" s="15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16">
        <v>0</v>
      </c>
      <c r="BJ216" s="18">
        <f t="shared" si="27"/>
        <v>0</v>
      </c>
      <c r="BK216" s="15">
        <v>0</v>
      </c>
      <c r="BL216" s="2">
        <v>0</v>
      </c>
      <c r="BM216" s="2">
        <v>0</v>
      </c>
      <c r="BN216" s="2">
        <v>0</v>
      </c>
      <c r="BO216" s="2">
        <v>0</v>
      </c>
      <c r="BP216" s="2">
        <v>0</v>
      </c>
      <c r="BQ216" s="2">
        <v>0</v>
      </c>
      <c r="BR216" s="2">
        <v>0</v>
      </c>
      <c r="BS216" s="2">
        <v>0</v>
      </c>
      <c r="BT216" s="2">
        <v>0</v>
      </c>
      <c r="BU216" s="2">
        <v>0</v>
      </c>
      <c r="BV216" s="2">
        <v>0</v>
      </c>
      <c r="BW216" s="18">
        <f t="shared" si="28"/>
        <v>0</v>
      </c>
      <c r="BX216" s="15">
        <v>0</v>
      </c>
      <c r="BY216" s="2">
        <v>0</v>
      </c>
      <c r="BZ216" s="2">
        <v>0</v>
      </c>
      <c r="CA216" s="2">
        <v>0</v>
      </c>
      <c r="CB216" s="2">
        <v>0</v>
      </c>
      <c r="CC216" s="2">
        <v>0</v>
      </c>
      <c r="CD216" s="2">
        <v>0</v>
      </c>
      <c r="CE216" s="2">
        <v>0</v>
      </c>
      <c r="CF216" s="2">
        <v>0</v>
      </c>
      <c r="CG216" s="2">
        <v>0</v>
      </c>
      <c r="CH216" s="2">
        <v>0</v>
      </c>
      <c r="CI216" s="2">
        <v>0</v>
      </c>
      <c r="CJ216" s="18">
        <f t="shared" si="29"/>
        <v>0</v>
      </c>
      <c r="CK216" s="15">
        <v>0</v>
      </c>
      <c r="CL216" s="2">
        <v>0</v>
      </c>
      <c r="CM216" s="2">
        <v>0</v>
      </c>
      <c r="CN216" s="2">
        <v>0</v>
      </c>
      <c r="CO216" s="2">
        <v>0</v>
      </c>
      <c r="CP216" s="2">
        <v>0</v>
      </c>
      <c r="CQ216" s="2">
        <v>0</v>
      </c>
      <c r="CR216" s="2">
        <v>0</v>
      </c>
      <c r="CS216" s="2">
        <v>0</v>
      </c>
      <c r="CT216" s="2">
        <v>0</v>
      </c>
      <c r="CU216" s="2">
        <v>0</v>
      </c>
      <c r="CV216" s="16">
        <v>0</v>
      </c>
      <c r="CW216" s="18">
        <f t="shared" si="30"/>
        <v>0</v>
      </c>
    </row>
    <row r="217" spans="1:101" ht="13.05" customHeight="1" x14ac:dyDescent="0.2">
      <c r="A217" s="46" t="s">
        <v>22</v>
      </c>
      <c r="B217" s="46" t="s">
        <v>23</v>
      </c>
      <c r="C217" s="89">
        <v>406</v>
      </c>
      <c r="D217" s="46" t="s">
        <v>611</v>
      </c>
      <c r="E217" s="46" t="s">
        <v>22</v>
      </c>
      <c r="F217" s="46" t="s">
        <v>23</v>
      </c>
      <c r="G217" s="47" t="s">
        <v>32</v>
      </c>
      <c r="H217" s="71">
        <v>163</v>
      </c>
      <c r="I217" s="49" t="s">
        <v>265</v>
      </c>
      <c r="J217" s="43">
        <v>0</v>
      </c>
      <c r="K217" s="15">
        <v>0</v>
      </c>
      <c r="L217" s="2">
        <v>0</v>
      </c>
      <c r="M217" s="2">
        <v>0</v>
      </c>
      <c r="V217" s="16"/>
      <c r="W217" s="18">
        <f t="shared" si="24"/>
        <v>0</v>
      </c>
      <c r="X217" s="15">
        <v>0</v>
      </c>
      <c r="Y217" s="2">
        <v>0</v>
      </c>
      <c r="Z217" s="2">
        <v>0</v>
      </c>
      <c r="AI217" s="16"/>
      <c r="AJ217" s="18">
        <f t="shared" si="25"/>
        <v>0</v>
      </c>
      <c r="AK217" s="15">
        <v>0</v>
      </c>
      <c r="AL217" s="2">
        <v>0</v>
      </c>
      <c r="AM217" s="2">
        <v>0</v>
      </c>
      <c r="AV217" s="16"/>
      <c r="AW217" s="18">
        <f t="shared" si="26"/>
        <v>0</v>
      </c>
      <c r="AX217" s="15">
        <v>0</v>
      </c>
      <c r="AY217" s="2">
        <v>0</v>
      </c>
      <c r="AZ217" s="2">
        <v>0</v>
      </c>
      <c r="BA217" s="2">
        <v>0</v>
      </c>
      <c r="BB217" s="2">
        <v>0</v>
      </c>
      <c r="BC217" s="2">
        <v>0</v>
      </c>
      <c r="BD217" s="2">
        <v>0</v>
      </c>
      <c r="BE217" s="2">
        <v>0</v>
      </c>
      <c r="BF217" s="2">
        <v>0</v>
      </c>
      <c r="BG217" s="2">
        <v>0</v>
      </c>
      <c r="BH217" s="2">
        <v>0</v>
      </c>
      <c r="BI217" s="16">
        <v>0</v>
      </c>
      <c r="BJ217" s="18">
        <f t="shared" si="27"/>
        <v>0</v>
      </c>
      <c r="BK217" s="15">
        <v>0</v>
      </c>
      <c r="BL217" s="2">
        <v>0</v>
      </c>
      <c r="BM217" s="2">
        <v>0</v>
      </c>
      <c r="BN217" s="2">
        <v>0</v>
      </c>
      <c r="BO217" s="2">
        <v>0</v>
      </c>
      <c r="BP217" s="2">
        <v>0</v>
      </c>
      <c r="BQ217" s="2">
        <v>0</v>
      </c>
      <c r="BR217" s="2">
        <v>0</v>
      </c>
      <c r="BS217" s="2">
        <v>0</v>
      </c>
      <c r="BT217" s="2">
        <v>0</v>
      </c>
      <c r="BU217" s="2">
        <v>0</v>
      </c>
      <c r="BV217" s="2">
        <v>0</v>
      </c>
      <c r="BW217" s="18">
        <f t="shared" si="28"/>
        <v>0</v>
      </c>
      <c r="BX217" s="15">
        <v>0</v>
      </c>
      <c r="BY217" s="2">
        <v>0</v>
      </c>
      <c r="BZ217" s="2">
        <v>0</v>
      </c>
      <c r="CA217" s="2">
        <v>0</v>
      </c>
      <c r="CB217" s="2">
        <v>0</v>
      </c>
      <c r="CC217" s="2">
        <v>0</v>
      </c>
      <c r="CD217" s="2">
        <v>0</v>
      </c>
      <c r="CE217" s="2">
        <v>0</v>
      </c>
      <c r="CF217" s="2">
        <v>0</v>
      </c>
      <c r="CG217" s="2">
        <v>0</v>
      </c>
      <c r="CH217" s="2">
        <v>0</v>
      </c>
      <c r="CI217" s="2">
        <v>0</v>
      </c>
      <c r="CJ217" s="18">
        <f t="shared" si="29"/>
        <v>0</v>
      </c>
      <c r="CK217" s="15">
        <v>0</v>
      </c>
      <c r="CL217" s="2">
        <v>0</v>
      </c>
      <c r="CM217" s="2">
        <v>0</v>
      </c>
      <c r="CN217" s="2">
        <v>0</v>
      </c>
      <c r="CO217" s="2">
        <v>0</v>
      </c>
      <c r="CP217" s="2">
        <v>0</v>
      </c>
      <c r="CQ217" s="2">
        <v>0</v>
      </c>
      <c r="CR217" s="2">
        <v>0</v>
      </c>
      <c r="CS217" s="2">
        <v>0</v>
      </c>
      <c r="CT217" s="2">
        <v>0</v>
      </c>
      <c r="CU217" s="2">
        <v>0</v>
      </c>
      <c r="CV217" s="16">
        <v>0</v>
      </c>
      <c r="CW217" s="18">
        <f t="shared" si="30"/>
        <v>0</v>
      </c>
    </row>
    <row r="218" spans="1:101" ht="13.05" customHeight="1" x14ac:dyDescent="0.2">
      <c r="A218" s="46" t="s">
        <v>22</v>
      </c>
      <c r="B218" s="46" t="s">
        <v>23</v>
      </c>
      <c r="C218" s="89">
        <v>406</v>
      </c>
      <c r="D218" s="46" t="s">
        <v>611</v>
      </c>
      <c r="E218" s="46" t="s">
        <v>22</v>
      </c>
      <c r="F218" s="46" t="s">
        <v>23</v>
      </c>
      <c r="G218" s="47" t="s">
        <v>32</v>
      </c>
      <c r="H218" s="71">
        <v>164</v>
      </c>
      <c r="I218" s="49" t="s">
        <v>266</v>
      </c>
      <c r="J218" s="43">
        <v>0</v>
      </c>
      <c r="K218" s="15">
        <v>0</v>
      </c>
      <c r="L218" s="2">
        <v>0</v>
      </c>
      <c r="M218" s="2">
        <v>0</v>
      </c>
      <c r="V218" s="16"/>
      <c r="W218" s="18">
        <f t="shared" si="24"/>
        <v>0</v>
      </c>
      <c r="X218" s="15">
        <v>0</v>
      </c>
      <c r="Y218" s="2">
        <v>0</v>
      </c>
      <c r="Z218" s="2">
        <v>0</v>
      </c>
      <c r="AI218" s="16"/>
      <c r="AJ218" s="18">
        <f t="shared" si="25"/>
        <v>0</v>
      </c>
      <c r="AK218" s="15">
        <v>0</v>
      </c>
      <c r="AL218" s="2">
        <v>0</v>
      </c>
      <c r="AM218" s="2">
        <v>0</v>
      </c>
      <c r="AV218" s="16"/>
      <c r="AW218" s="18">
        <f t="shared" si="26"/>
        <v>0</v>
      </c>
      <c r="AX218" s="15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16">
        <v>0</v>
      </c>
      <c r="BJ218" s="18">
        <f t="shared" si="27"/>
        <v>0</v>
      </c>
      <c r="BK218" s="15">
        <v>0</v>
      </c>
      <c r="BL218" s="2">
        <v>0</v>
      </c>
      <c r="BM218" s="2">
        <v>0</v>
      </c>
      <c r="BN218" s="2">
        <v>0</v>
      </c>
      <c r="BO218" s="2">
        <v>0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0</v>
      </c>
      <c r="BV218" s="2">
        <v>0</v>
      </c>
      <c r="BW218" s="18">
        <f t="shared" si="28"/>
        <v>0</v>
      </c>
      <c r="BX218" s="15">
        <v>0</v>
      </c>
      <c r="BY218" s="2">
        <v>0</v>
      </c>
      <c r="BZ218" s="2">
        <v>0</v>
      </c>
      <c r="CA218" s="2">
        <v>0</v>
      </c>
      <c r="CB218" s="2">
        <v>0</v>
      </c>
      <c r="CC218" s="2">
        <v>0</v>
      </c>
      <c r="CD218" s="2">
        <v>0</v>
      </c>
      <c r="CE218" s="2">
        <v>0</v>
      </c>
      <c r="CF218" s="2">
        <v>0</v>
      </c>
      <c r="CG218" s="2">
        <v>0</v>
      </c>
      <c r="CH218" s="2">
        <v>0</v>
      </c>
      <c r="CI218" s="2">
        <v>0</v>
      </c>
      <c r="CJ218" s="18">
        <f t="shared" si="29"/>
        <v>0</v>
      </c>
      <c r="CK218" s="15">
        <v>0</v>
      </c>
      <c r="CL218" s="2">
        <v>0</v>
      </c>
      <c r="CM218" s="2">
        <v>0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0</v>
      </c>
      <c r="CU218" s="2">
        <v>0</v>
      </c>
      <c r="CV218" s="16">
        <v>0</v>
      </c>
      <c r="CW218" s="18">
        <f t="shared" si="30"/>
        <v>0</v>
      </c>
    </row>
    <row r="219" spans="1:101" ht="13.05" customHeight="1" x14ac:dyDescent="0.2">
      <c r="A219" s="46" t="s">
        <v>22</v>
      </c>
      <c r="B219" s="46" t="s">
        <v>23</v>
      </c>
      <c r="C219" s="89">
        <v>406</v>
      </c>
      <c r="D219" s="46" t="s">
        <v>611</v>
      </c>
      <c r="E219" s="46" t="s">
        <v>22</v>
      </c>
      <c r="F219" s="46" t="s">
        <v>23</v>
      </c>
      <c r="G219" s="47" t="s">
        <v>32</v>
      </c>
      <c r="H219" s="71">
        <v>165</v>
      </c>
      <c r="I219" s="49" t="s">
        <v>267</v>
      </c>
      <c r="J219" s="43">
        <v>0</v>
      </c>
      <c r="K219" s="15">
        <v>0</v>
      </c>
      <c r="L219" s="2">
        <v>0</v>
      </c>
      <c r="M219" s="2">
        <v>0</v>
      </c>
      <c r="V219" s="16"/>
      <c r="W219" s="18">
        <f t="shared" si="24"/>
        <v>0</v>
      </c>
      <c r="X219" s="15">
        <v>0</v>
      </c>
      <c r="Y219" s="2">
        <v>0</v>
      </c>
      <c r="Z219" s="2">
        <v>0</v>
      </c>
      <c r="AI219" s="16"/>
      <c r="AJ219" s="18">
        <f t="shared" si="25"/>
        <v>0</v>
      </c>
      <c r="AK219" s="15">
        <v>0</v>
      </c>
      <c r="AL219" s="2">
        <v>0</v>
      </c>
      <c r="AM219" s="2">
        <v>0</v>
      </c>
      <c r="AV219" s="16"/>
      <c r="AW219" s="18">
        <f t="shared" si="26"/>
        <v>0</v>
      </c>
      <c r="AX219" s="15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16">
        <v>0</v>
      </c>
      <c r="BJ219" s="18">
        <f t="shared" si="27"/>
        <v>0</v>
      </c>
      <c r="BK219" s="15">
        <v>0</v>
      </c>
      <c r="BL219" s="2">
        <v>0</v>
      </c>
      <c r="BM219" s="2">
        <v>0</v>
      </c>
      <c r="BN219" s="2">
        <v>0</v>
      </c>
      <c r="BO219" s="2">
        <v>0</v>
      </c>
      <c r="BP219" s="2">
        <v>0</v>
      </c>
      <c r="BQ219" s="2">
        <v>0</v>
      </c>
      <c r="BR219" s="2">
        <v>0</v>
      </c>
      <c r="BS219" s="2">
        <v>0</v>
      </c>
      <c r="BT219" s="2">
        <v>0</v>
      </c>
      <c r="BU219" s="2">
        <v>0</v>
      </c>
      <c r="BV219" s="2">
        <v>0</v>
      </c>
      <c r="BW219" s="18">
        <f t="shared" si="28"/>
        <v>0</v>
      </c>
      <c r="BX219" s="15">
        <v>0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18">
        <f t="shared" si="29"/>
        <v>0</v>
      </c>
      <c r="CK219" s="15">
        <v>0</v>
      </c>
      <c r="CL219" s="2">
        <v>0</v>
      </c>
      <c r="CM219" s="2">
        <v>0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0</v>
      </c>
      <c r="CT219" s="2">
        <v>0</v>
      </c>
      <c r="CU219" s="2">
        <v>0</v>
      </c>
      <c r="CV219" s="16">
        <v>0</v>
      </c>
      <c r="CW219" s="18">
        <f t="shared" si="30"/>
        <v>0</v>
      </c>
    </row>
    <row r="220" spans="1:101" ht="13.05" customHeight="1" x14ac:dyDescent="0.2">
      <c r="A220" s="46" t="s">
        <v>22</v>
      </c>
      <c r="B220" s="46" t="s">
        <v>23</v>
      </c>
      <c r="C220" s="89">
        <v>406</v>
      </c>
      <c r="D220" s="46" t="s">
        <v>611</v>
      </c>
      <c r="E220" s="46" t="s">
        <v>22</v>
      </c>
      <c r="F220" s="46" t="s">
        <v>23</v>
      </c>
      <c r="G220" s="47" t="s">
        <v>32</v>
      </c>
      <c r="H220" s="71">
        <v>166</v>
      </c>
      <c r="I220" s="49" t="s">
        <v>268</v>
      </c>
      <c r="J220" s="43">
        <v>0</v>
      </c>
      <c r="K220" s="15">
        <v>0</v>
      </c>
      <c r="L220" s="2">
        <v>0</v>
      </c>
      <c r="M220" s="2">
        <v>0</v>
      </c>
      <c r="V220" s="16"/>
      <c r="W220" s="18">
        <f t="shared" si="24"/>
        <v>0</v>
      </c>
      <c r="X220" s="15">
        <v>0</v>
      </c>
      <c r="Y220" s="2">
        <v>0</v>
      </c>
      <c r="Z220" s="2">
        <v>0</v>
      </c>
      <c r="AI220" s="16"/>
      <c r="AJ220" s="18">
        <f t="shared" si="25"/>
        <v>0</v>
      </c>
      <c r="AK220" s="15">
        <v>0</v>
      </c>
      <c r="AL220" s="2">
        <v>0</v>
      </c>
      <c r="AM220" s="2">
        <v>0</v>
      </c>
      <c r="AV220" s="16"/>
      <c r="AW220" s="18">
        <f t="shared" si="26"/>
        <v>0</v>
      </c>
      <c r="AX220" s="15">
        <v>0</v>
      </c>
      <c r="AY220" s="2"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2">
        <v>0</v>
      </c>
      <c r="BF220" s="2">
        <v>0</v>
      </c>
      <c r="BG220" s="2">
        <v>0</v>
      </c>
      <c r="BH220" s="2">
        <v>0</v>
      </c>
      <c r="BI220" s="16">
        <v>0</v>
      </c>
      <c r="BJ220" s="18">
        <f t="shared" si="27"/>
        <v>0</v>
      </c>
      <c r="BK220" s="15">
        <v>0</v>
      </c>
      <c r="BL220" s="2">
        <v>0</v>
      </c>
      <c r="BM220" s="2">
        <v>0</v>
      </c>
      <c r="BN220" s="2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2">
        <v>0</v>
      </c>
      <c r="BV220" s="2">
        <v>0</v>
      </c>
      <c r="BW220" s="18">
        <f t="shared" si="28"/>
        <v>0</v>
      </c>
      <c r="BX220" s="15">
        <v>0</v>
      </c>
      <c r="BY220" s="2">
        <v>0</v>
      </c>
      <c r="BZ220" s="2">
        <v>0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0</v>
      </c>
      <c r="CI220" s="2">
        <v>0</v>
      </c>
      <c r="CJ220" s="18">
        <f t="shared" si="29"/>
        <v>0</v>
      </c>
      <c r="CK220" s="15">
        <v>0</v>
      </c>
      <c r="CL220" s="2">
        <v>0</v>
      </c>
      <c r="CM220" s="2">
        <v>0</v>
      </c>
      <c r="CN220" s="2">
        <v>0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U220" s="2">
        <v>0</v>
      </c>
      <c r="CV220" s="16">
        <v>0</v>
      </c>
      <c r="CW220" s="18">
        <f t="shared" si="30"/>
        <v>0</v>
      </c>
    </row>
    <row r="221" spans="1:101" ht="13.05" customHeight="1" x14ac:dyDescent="0.2">
      <c r="A221" s="46" t="s">
        <v>22</v>
      </c>
      <c r="B221" s="46" t="s">
        <v>23</v>
      </c>
      <c r="C221" s="89">
        <v>406</v>
      </c>
      <c r="D221" s="46" t="s">
        <v>611</v>
      </c>
      <c r="E221" s="46" t="s">
        <v>22</v>
      </c>
      <c r="F221" s="46" t="s">
        <v>23</v>
      </c>
      <c r="G221" s="47" t="s">
        <v>32</v>
      </c>
      <c r="H221" s="71">
        <v>167</v>
      </c>
      <c r="I221" s="49" t="s">
        <v>269</v>
      </c>
      <c r="J221" s="43">
        <v>0</v>
      </c>
      <c r="K221" s="15">
        <v>0</v>
      </c>
      <c r="L221" s="2">
        <v>0</v>
      </c>
      <c r="M221" s="2">
        <v>0</v>
      </c>
      <c r="V221" s="16"/>
      <c r="W221" s="18">
        <f t="shared" si="24"/>
        <v>0</v>
      </c>
      <c r="X221" s="15">
        <v>0</v>
      </c>
      <c r="Y221" s="2">
        <v>0</v>
      </c>
      <c r="Z221" s="2">
        <v>0</v>
      </c>
      <c r="AI221" s="16"/>
      <c r="AJ221" s="18">
        <f t="shared" si="25"/>
        <v>0</v>
      </c>
      <c r="AK221" s="15">
        <v>0</v>
      </c>
      <c r="AL221" s="2">
        <v>0</v>
      </c>
      <c r="AM221" s="2">
        <v>0</v>
      </c>
      <c r="AV221" s="16"/>
      <c r="AW221" s="18">
        <f t="shared" si="26"/>
        <v>0</v>
      </c>
      <c r="AX221" s="15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16">
        <v>0</v>
      </c>
      <c r="BJ221" s="18">
        <f t="shared" si="27"/>
        <v>0</v>
      </c>
      <c r="BK221" s="15">
        <v>0</v>
      </c>
      <c r="BL221" s="2">
        <v>0</v>
      </c>
      <c r="BM221" s="2">
        <v>0</v>
      </c>
      <c r="BN221" s="2">
        <v>0</v>
      </c>
      <c r="BO221" s="2">
        <v>0</v>
      </c>
      <c r="BP221" s="2">
        <v>0</v>
      </c>
      <c r="BQ221" s="2">
        <v>0</v>
      </c>
      <c r="BR221" s="2">
        <v>0</v>
      </c>
      <c r="BS221" s="2">
        <v>0</v>
      </c>
      <c r="BT221" s="2">
        <v>0</v>
      </c>
      <c r="BU221" s="2">
        <v>0</v>
      </c>
      <c r="BV221" s="2">
        <v>0</v>
      </c>
      <c r="BW221" s="18">
        <f t="shared" si="28"/>
        <v>0</v>
      </c>
      <c r="BX221" s="15">
        <v>0</v>
      </c>
      <c r="BY221" s="2">
        <v>0</v>
      </c>
      <c r="BZ221" s="2">
        <v>0</v>
      </c>
      <c r="CA221" s="2">
        <v>0</v>
      </c>
      <c r="CB221" s="2">
        <v>0</v>
      </c>
      <c r="CC221" s="2">
        <v>0</v>
      </c>
      <c r="CD221" s="2">
        <v>0</v>
      </c>
      <c r="CE221" s="2">
        <v>0</v>
      </c>
      <c r="CF221" s="2">
        <v>0</v>
      </c>
      <c r="CG221" s="2">
        <v>0</v>
      </c>
      <c r="CH221" s="2">
        <v>0</v>
      </c>
      <c r="CI221" s="2">
        <v>0</v>
      </c>
      <c r="CJ221" s="18">
        <f t="shared" si="29"/>
        <v>0</v>
      </c>
      <c r="CK221" s="15">
        <v>0</v>
      </c>
      <c r="CL221" s="2">
        <v>0</v>
      </c>
      <c r="CM221" s="2">
        <v>0</v>
      </c>
      <c r="CN221" s="2">
        <v>0</v>
      </c>
      <c r="CO221" s="2">
        <v>0</v>
      </c>
      <c r="CP221" s="2">
        <v>0</v>
      </c>
      <c r="CQ221" s="2">
        <v>0</v>
      </c>
      <c r="CR221" s="2">
        <v>0</v>
      </c>
      <c r="CS221" s="2">
        <v>0</v>
      </c>
      <c r="CT221" s="2">
        <v>0</v>
      </c>
      <c r="CU221" s="2">
        <v>0</v>
      </c>
      <c r="CV221" s="16">
        <v>0</v>
      </c>
      <c r="CW221" s="18">
        <f t="shared" si="30"/>
        <v>0</v>
      </c>
    </row>
    <row r="222" spans="1:101" ht="13.05" customHeight="1" x14ac:dyDescent="0.2">
      <c r="A222" s="46" t="s">
        <v>22</v>
      </c>
      <c r="B222" s="46" t="s">
        <v>23</v>
      </c>
      <c r="C222" s="89">
        <v>406</v>
      </c>
      <c r="D222" s="46" t="s">
        <v>611</v>
      </c>
      <c r="E222" s="46" t="s">
        <v>22</v>
      </c>
      <c r="F222" s="46" t="s">
        <v>23</v>
      </c>
      <c r="G222" s="47" t="s">
        <v>32</v>
      </c>
      <c r="H222" s="71">
        <v>294</v>
      </c>
      <c r="I222" s="49" t="s">
        <v>270</v>
      </c>
      <c r="J222" s="43">
        <v>0</v>
      </c>
      <c r="K222" s="15">
        <v>0</v>
      </c>
      <c r="L222" s="2">
        <v>0</v>
      </c>
      <c r="M222" s="2">
        <v>0</v>
      </c>
      <c r="V222" s="16"/>
      <c r="W222" s="18">
        <f t="shared" si="24"/>
        <v>0</v>
      </c>
      <c r="X222" s="15">
        <v>0</v>
      </c>
      <c r="Y222" s="2">
        <v>0</v>
      </c>
      <c r="Z222" s="2">
        <v>0</v>
      </c>
      <c r="AI222" s="16"/>
      <c r="AJ222" s="18">
        <f t="shared" si="25"/>
        <v>0</v>
      </c>
      <c r="AK222" s="15">
        <v>0</v>
      </c>
      <c r="AL222" s="2">
        <v>0</v>
      </c>
      <c r="AM222" s="2">
        <v>0</v>
      </c>
      <c r="AV222" s="16"/>
      <c r="AW222" s="18">
        <f t="shared" si="26"/>
        <v>0</v>
      </c>
      <c r="AX222" s="15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16">
        <v>0</v>
      </c>
      <c r="BJ222" s="18">
        <f t="shared" si="27"/>
        <v>0</v>
      </c>
      <c r="BK222" s="15">
        <v>0</v>
      </c>
      <c r="BL222" s="2">
        <v>0</v>
      </c>
      <c r="BM222" s="2">
        <v>0</v>
      </c>
      <c r="BN222" s="2">
        <v>0</v>
      </c>
      <c r="BO222" s="2">
        <v>0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2">
        <v>0</v>
      </c>
      <c r="BV222" s="2">
        <v>0</v>
      </c>
      <c r="BW222" s="18">
        <f t="shared" si="28"/>
        <v>0</v>
      </c>
      <c r="BX222" s="15">
        <v>0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0</v>
      </c>
      <c r="CJ222" s="18">
        <f t="shared" si="29"/>
        <v>0</v>
      </c>
      <c r="CK222" s="15">
        <v>0</v>
      </c>
      <c r="CL222" s="2">
        <v>0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2">
        <v>0</v>
      </c>
      <c r="CV222" s="16">
        <v>0</v>
      </c>
      <c r="CW222" s="18">
        <f t="shared" si="30"/>
        <v>0</v>
      </c>
    </row>
    <row r="223" spans="1:101" ht="13.05" customHeight="1" x14ac:dyDescent="0.2">
      <c r="A223" s="46" t="s">
        <v>22</v>
      </c>
      <c r="B223" s="46" t="s">
        <v>23</v>
      </c>
      <c r="C223" s="89">
        <v>406</v>
      </c>
      <c r="D223" s="46" t="s">
        <v>611</v>
      </c>
      <c r="E223" s="46" t="s">
        <v>22</v>
      </c>
      <c r="F223" s="46" t="s">
        <v>23</v>
      </c>
      <c r="G223" s="47" t="s">
        <v>263</v>
      </c>
      <c r="H223" s="71">
        <v>31810</v>
      </c>
      <c r="I223" s="49" t="s">
        <v>271</v>
      </c>
      <c r="J223" s="43">
        <v>0</v>
      </c>
      <c r="K223" s="15">
        <v>0</v>
      </c>
      <c r="L223" s="2">
        <v>0</v>
      </c>
      <c r="M223" s="2">
        <v>0</v>
      </c>
      <c r="V223" s="16"/>
      <c r="W223" s="18">
        <f t="shared" si="24"/>
        <v>0</v>
      </c>
      <c r="X223" s="15">
        <v>0</v>
      </c>
      <c r="Y223" s="2">
        <v>0</v>
      </c>
      <c r="Z223" s="2">
        <v>0</v>
      </c>
      <c r="AI223" s="16"/>
      <c r="AJ223" s="18">
        <f t="shared" si="25"/>
        <v>0</v>
      </c>
      <c r="AK223" s="15">
        <v>0</v>
      </c>
      <c r="AL223" s="2">
        <v>0</v>
      </c>
      <c r="AM223" s="2">
        <v>0</v>
      </c>
      <c r="AV223" s="16"/>
      <c r="AW223" s="18">
        <f t="shared" si="26"/>
        <v>0</v>
      </c>
      <c r="AX223" s="15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16">
        <v>0</v>
      </c>
      <c r="BJ223" s="18">
        <f t="shared" si="27"/>
        <v>0</v>
      </c>
      <c r="BK223" s="15">
        <v>0</v>
      </c>
      <c r="BL223" s="2">
        <v>0</v>
      </c>
      <c r="BM223" s="2">
        <v>0</v>
      </c>
      <c r="BN223" s="2">
        <v>0</v>
      </c>
      <c r="BO223" s="2">
        <v>0</v>
      </c>
      <c r="BP223" s="2">
        <v>0</v>
      </c>
      <c r="BQ223" s="2">
        <v>0</v>
      </c>
      <c r="BR223" s="2">
        <v>0</v>
      </c>
      <c r="BS223" s="2">
        <v>0</v>
      </c>
      <c r="BT223" s="2">
        <v>0</v>
      </c>
      <c r="BU223" s="2">
        <v>0</v>
      </c>
      <c r="BV223" s="2">
        <v>0</v>
      </c>
      <c r="BW223" s="18">
        <f t="shared" si="28"/>
        <v>0</v>
      </c>
      <c r="BX223" s="15">
        <v>0</v>
      </c>
      <c r="BY223" s="2">
        <v>0</v>
      </c>
      <c r="BZ223" s="2">
        <v>0</v>
      </c>
      <c r="CA223" s="2">
        <v>0</v>
      </c>
      <c r="CB223" s="2">
        <v>0</v>
      </c>
      <c r="CC223" s="2">
        <v>0</v>
      </c>
      <c r="CD223" s="2">
        <v>0</v>
      </c>
      <c r="CE223" s="2">
        <v>0</v>
      </c>
      <c r="CF223" s="2">
        <v>0</v>
      </c>
      <c r="CG223" s="2">
        <v>0</v>
      </c>
      <c r="CH223" s="2">
        <v>0</v>
      </c>
      <c r="CI223" s="2">
        <v>0</v>
      </c>
      <c r="CJ223" s="18">
        <f t="shared" si="29"/>
        <v>0</v>
      </c>
      <c r="CK223" s="15">
        <v>0</v>
      </c>
      <c r="CL223" s="2">
        <v>0</v>
      </c>
      <c r="CM223" s="2">
        <v>0</v>
      </c>
      <c r="CN223" s="2">
        <v>0</v>
      </c>
      <c r="CO223" s="2">
        <v>0</v>
      </c>
      <c r="CP223" s="2">
        <v>0</v>
      </c>
      <c r="CQ223" s="2">
        <v>0</v>
      </c>
      <c r="CR223" s="2">
        <v>0</v>
      </c>
      <c r="CS223" s="2">
        <v>0</v>
      </c>
      <c r="CT223" s="2">
        <v>0</v>
      </c>
      <c r="CU223" s="2">
        <v>0</v>
      </c>
      <c r="CV223" s="16">
        <v>0</v>
      </c>
      <c r="CW223" s="18">
        <f t="shared" si="30"/>
        <v>0</v>
      </c>
    </row>
    <row r="224" spans="1:101" ht="13.05" customHeight="1" x14ac:dyDescent="0.2">
      <c r="A224" s="46" t="s">
        <v>22</v>
      </c>
      <c r="B224" s="46" t="s">
        <v>23</v>
      </c>
      <c r="C224" s="89">
        <v>406</v>
      </c>
      <c r="D224" s="46" t="s">
        <v>611</v>
      </c>
      <c r="E224" s="46" t="s">
        <v>22</v>
      </c>
      <c r="F224" s="46" t="s">
        <v>23</v>
      </c>
      <c r="G224" s="47" t="s">
        <v>32</v>
      </c>
      <c r="H224" s="71">
        <v>295</v>
      </c>
      <c r="I224" s="49" t="s">
        <v>272</v>
      </c>
      <c r="J224" s="43">
        <v>0</v>
      </c>
      <c r="K224" s="15">
        <v>0</v>
      </c>
      <c r="L224" s="2">
        <v>0</v>
      </c>
      <c r="M224" s="2">
        <v>0</v>
      </c>
      <c r="V224" s="16"/>
      <c r="W224" s="18">
        <f t="shared" si="24"/>
        <v>0</v>
      </c>
      <c r="X224" s="15">
        <v>0</v>
      </c>
      <c r="Y224" s="2">
        <v>0</v>
      </c>
      <c r="Z224" s="2">
        <v>0</v>
      </c>
      <c r="AI224" s="16"/>
      <c r="AJ224" s="18">
        <f t="shared" si="25"/>
        <v>0</v>
      </c>
      <c r="AK224" s="15">
        <v>0</v>
      </c>
      <c r="AL224" s="2">
        <v>0</v>
      </c>
      <c r="AM224" s="2">
        <v>0</v>
      </c>
      <c r="AV224" s="16"/>
      <c r="AW224" s="18">
        <f t="shared" si="26"/>
        <v>0</v>
      </c>
      <c r="AX224" s="15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16">
        <v>0</v>
      </c>
      <c r="BJ224" s="18">
        <f t="shared" si="27"/>
        <v>0</v>
      </c>
      <c r="BK224" s="15">
        <v>0</v>
      </c>
      <c r="BL224" s="2">
        <v>0</v>
      </c>
      <c r="BM224" s="2">
        <v>0</v>
      </c>
      <c r="BN224" s="2">
        <v>0</v>
      </c>
      <c r="BO224" s="2">
        <v>0</v>
      </c>
      <c r="BP224" s="2">
        <v>0</v>
      </c>
      <c r="BQ224" s="2">
        <v>0</v>
      </c>
      <c r="BR224" s="2">
        <v>0</v>
      </c>
      <c r="BS224" s="2">
        <v>0</v>
      </c>
      <c r="BT224" s="2">
        <v>0</v>
      </c>
      <c r="BU224" s="2">
        <v>0</v>
      </c>
      <c r="BV224" s="2">
        <v>0</v>
      </c>
      <c r="BW224" s="18">
        <f t="shared" si="28"/>
        <v>0</v>
      </c>
      <c r="BX224" s="15">
        <v>0</v>
      </c>
      <c r="BY224" s="2">
        <v>0</v>
      </c>
      <c r="BZ224" s="2">
        <v>0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18">
        <f t="shared" si="29"/>
        <v>0</v>
      </c>
      <c r="CK224" s="15">
        <v>0</v>
      </c>
      <c r="CL224" s="2">
        <v>0</v>
      </c>
      <c r="CM224" s="2">
        <v>0</v>
      </c>
      <c r="CN224" s="2">
        <v>0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2">
        <v>0</v>
      </c>
      <c r="CV224" s="16">
        <v>0</v>
      </c>
      <c r="CW224" s="18">
        <f t="shared" si="30"/>
        <v>0</v>
      </c>
    </row>
    <row r="225" spans="1:101" ht="13.05" customHeight="1" x14ac:dyDescent="0.2">
      <c r="A225" s="46" t="s">
        <v>22</v>
      </c>
      <c r="B225" s="46" t="s">
        <v>23</v>
      </c>
      <c r="C225" s="89">
        <v>406</v>
      </c>
      <c r="D225" s="46" t="s">
        <v>611</v>
      </c>
      <c r="E225" s="46" t="s">
        <v>22</v>
      </c>
      <c r="F225" s="46" t="s">
        <v>23</v>
      </c>
      <c r="G225" s="47" t="s">
        <v>32</v>
      </c>
      <c r="H225" s="71">
        <v>31703</v>
      </c>
      <c r="I225" s="49" t="s">
        <v>273</v>
      </c>
      <c r="J225" s="43">
        <v>0</v>
      </c>
      <c r="K225" s="15">
        <v>0</v>
      </c>
      <c r="L225" s="2">
        <v>0</v>
      </c>
      <c r="M225" s="2">
        <v>0</v>
      </c>
      <c r="V225" s="16"/>
      <c r="W225" s="18">
        <f t="shared" si="24"/>
        <v>0</v>
      </c>
      <c r="X225" s="15">
        <v>0</v>
      </c>
      <c r="Y225" s="2">
        <v>0</v>
      </c>
      <c r="Z225" s="2">
        <v>0</v>
      </c>
      <c r="AI225" s="16"/>
      <c r="AJ225" s="18">
        <f t="shared" si="25"/>
        <v>0</v>
      </c>
      <c r="AK225" s="15">
        <v>0</v>
      </c>
      <c r="AL225" s="2">
        <v>0</v>
      </c>
      <c r="AM225" s="2">
        <v>0</v>
      </c>
      <c r="AV225" s="16"/>
      <c r="AW225" s="18">
        <f t="shared" si="26"/>
        <v>0</v>
      </c>
      <c r="AX225" s="15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16">
        <v>0</v>
      </c>
      <c r="BJ225" s="18">
        <f t="shared" si="27"/>
        <v>0</v>
      </c>
      <c r="BK225" s="15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0</v>
      </c>
      <c r="BS225" s="2">
        <v>0</v>
      </c>
      <c r="BT225" s="2">
        <v>0</v>
      </c>
      <c r="BU225" s="2">
        <v>0</v>
      </c>
      <c r="BV225" s="2">
        <v>0</v>
      </c>
      <c r="BW225" s="18">
        <f t="shared" si="28"/>
        <v>0</v>
      </c>
      <c r="BX225" s="15">
        <v>0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18">
        <f t="shared" si="29"/>
        <v>0</v>
      </c>
      <c r="CK225" s="15">
        <v>0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0</v>
      </c>
      <c r="CT225" s="2">
        <v>0</v>
      </c>
      <c r="CU225" s="2">
        <v>0</v>
      </c>
      <c r="CV225" s="16">
        <v>0</v>
      </c>
      <c r="CW225" s="18">
        <f t="shared" si="30"/>
        <v>0</v>
      </c>
    </row>
    <row r="226" spans="1:101" ht="13.05" customHeight="1" x14ac:dyDescent="0.2">
      <c r="A226" s="46" t="s">
        <v>22</v>
      </c>
      <c r="B226" s="46" t="s">
        <v>23</v>
      </c>
      <c r="C226" s="89">
        <v>406</v>
      </c>
      <c r="D226" s="46" t="s">
        <v>611</v>
      </c>
      <c r="E226" s="46" t="s">
        <v>22</v>
      </c>
      <c r="F226" s="46" t="s">
        <v>23</v>
      </c>
      <c r="G226" s="47" t="s">
        <v>32</v>
      </c>
      <c r="H226" s="71">
        <v>6763</v>
      </c>
      <c r="I226" s="49" t="s">
        <v>274</v>
      </c>
      <c r="J226" s="43">
        <v>0</v>
      </c>
      <c r="K226" s="15">
        <v>0</v>
      </c>
      <c r="L226" s="2">
        <v>0</v>
      </c>
      <c r="M226" s="2">
        <v>0</v>
      </c>
      <c r="V226" s="16"/>
      <c r="W226" s="18">
        <f t="shared" si="24"/>
        <v>0</v>
      </c>
      <c r="X226" s="15">
        <v>0</v>
      </c>
      <c r="Y226" s="2">
        <v>0</v>
      </c>
      <c r="Z226" s="2">
        <v>0</v>
      </c>
      <c r="AI226" s="16"/>
      <c r="AJ226" s="18">
        <f t="shared" si="25"/>
        <v>0</v>
      </c>
      <c r="AK226" s="15">
        <v>0</v>
      </c>
      <c r="AL226" s="2">
        <v>0</v>
      </c>
      <c r="AM226" s="2">
        <v>0</v>
      </c>
      <c r="AV226" s="16"/>
      <c r="AW226" s="18">
        <f t="shared" si="26"/>
        <v>0</v>
      </c>
      <c r="AX226" s="15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16">
        <v>0</v>
      </c>
      <c r="BJ226" s="18">
        <f t="shared" si="27"/>
        <v>0</v>
      </c>
      <c r="BK226" s="15">
        <v>0</v>
      </c>
      <c r="BL226" s="2">
        <v>0</v>
      </c>
      <c r="BM226" s="2">
        <v>0</v>
      </c>
      <c r="BN226" s="2">
        <v>0</v>
      </c>
      <c r="BO226" s="2">
        <v>0</v>
      </c>
      <c r="BP226" s="2">
        <v>0</v>
      </c>
      <c r="BQ226" s="2">
        <v>0</v>
      </c>
      <c r="BR226" s="2">
        <v>0</v>
      </c>
      <c r="BS226" s="2">
        <v>0</v>
      </c>
      <c r="BT226" s="2">
        <v>0</v>
      </c>
      <c r="BU226" s="2">
        <v>0</v>
      </c>
      <c r="BV226" s="2">
        <v>0</v>
      </c>
      <c r="BW226" s="18">
        <f t="shared" si="28"/>
        <v>0</v>
      </c>
      <c r="BX226" s="15">
        <v>0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0</v>
      </c>
      <c r="CE226" s="2">
        <v>0</v>
      </c>
      <c r="CF226" s="2">
        <v>0</v>
      </c>
      <c r="CG226" s="2">
        <v>0</v>
      </c>
      <c r="CH226" s="2">
        <v>0</v>
      </c>
      <c r="CI226" s="2">
        <v>0</v>
      </c>
      <c r="CJ226" s="18">
        <f t="shared" si="29"/>
        <v>0</v>
      </c>
      <c r="CK226" s="15">
        <v>0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2">
        <v>0</v>
      </c>
      <c r="CV226" s="16">
        <v>0</v>
      </c>
      <c r="CW226" s="18">
        <f t="shared" si="30"/>
        <v>0</v>
      </c>
    </row>
    <row r="227" spans="1:101" ht="13.05" customHeight="1" x14ac:dyDescent="0.2">
      <c r="A227" s="46" t="s">
        <v>22</v>
      </c>
      <c r="B227" s="46" t="s">
        <v>23</v>
      </c>
      <c r="C227" s="89">
        <v>406</v>
      </c>
      <c r="D227" s="46" t="s">
        <v>611</v>
      </c>
      <c r="E227" s="46" t="s">
        <v>22</v>
      </c>
      <c r="F227" s="46" t="s">
        <v>23</v>
      </c>
      <c r="G227" s="47" t="s">
        <v>32</v>
      </c>
      <c r="H227" s="71">
        <v>168</v>
      </c>
      <c r="I227" s="49" t="s">
        <v>275</v>
      </c>
      <c r="J227" s="43">
        <v>0</v>
      </c>
      <c r="K227" s="15">
        <v>0</v>
      </c>
      <c r="L227" s="2">
        <v>0</v>
      </c>
      <c r="M227" s="2">
        <v>0</v>
      </c>
      <c r="V227" s="16"/>
      <c r="W227" s="18">
        <f t="shared" si="24"/>
        <v>0</v>
      </c>
      <c r="X227" s="15">
        <v>0</v>
      </c>
      <c r="Y227" s="2">
        <v>0</v>
      </c>
      <c r="Z227" s="2">
        <v>0</v>
      </c>
      <c r="AI227" s="16"/>
      <c r="AJ227" s="18">
        <f t="shared" si="25"/>
        <v>0</v>
      </c>
      <c r="AK227" s="15">
        <v>0</v>
      </c>
      <c r="AL227" s="2">
        <v>0</v>
      </c>
      <c r="AM227" s="2">
        <v>0</v>
      </c>
      <c r="AV227" s="16"/>
      <c r="AW227" s="18">
        <f t="shared" si="26"/>
        <v>0</v>
      </c>
      <c r="AX227" s="15">
        <v>0</v>
      </c>
      <c r="AY227" s="2">
        <v>0</v>
      </c>
      <c r="AZ227" s="2">
        <v>0</v>
      </c>
      <c r="BA227" s="2">
        <v>0</v>
      </c>
      <c r="BB227" s="2">
        <v>0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16">
        <v>0</v>
      </c>
      <c r="BJ227" s="18">
        <f t="shared" si="27"/>
        <v>0</v>
      </c>
      <c r="BK227" s="15">
        <v>0</v>
      </c>
      <c r="BL227" s="2">
        <v>0</v>
      </c>
      <c r="BM227" s="2">
        <v>0</v>
      </c>
      <c r="BN227" s="2">
        <v>0</v>
      </c>
      <c r="BO227" s="2">
        <v>0</v>
      </c>
      <c r="BP227" s="2">
        <v>0</v>
      </c>
      <c r="BQ227" s="2">
        <v>0</v>
      </c>
      <c r="BR227" s="2">
        <v>0</v>
      </c>
      <c r="BS227" s="2">
        <v>0</v>
      </c>
      <c r="BT227" s="2">
        <v>0</v>
      </c>
      <c r="BU227" s="2">
        <v>0</v>
      </c>
      <c r="BV227" s="2">
        <v>0</v>
      </c>
      <c r="BW227" s="18">
        <f t="shared" si="28"/>
        <v>0</v>
      </c>
      <c r="BX227" s="15">
        <v>0</v>
      </c>
      <c r="BY227" s="2">
        <v>0</v>
      </c>
      <c r="BZ227" s="2">
        <v>0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0</v>
      </c>
      <c r="CI227" s="2">
        <v>0</v>
      </c>
      <c r="CJ227" s="18">
        <f t="shared" si="29"/>
        <v>0</v>
      </c>
      <c r="CK227" s="15">
        <v>0</v>
      </c>
      <c r="CL227" s="2">
        <v>0</v>
      </c>
      <c r="CM227" s="2">
        <v>0</v>
      </c>
      <c r="CN227" s="2">
        <v>0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2">
        <v>0</v>
      </c>
      <c r="CV227" s="16">
        <v>0</v>
      </c>
      <c r="CW227" s="18">
        <f t="shared" si="30"/>
        <v>0</v>
      </c>
    </row>
    <row r="228" spans="1:101" ht="13.05" customHeight="1" x14ac:dyDescent="0.2">
      <c r="A228" s="46" t="s">
        <v>22</v>
      </c>
      <c r="B228" s="46" t="s">
        <v>23</v>
      </c>
      <c r="C228" s="89">
        <v>406</v>
      </c>
      <c r="D228" s="46" t="s">
        <v>611</v>
      </c>
      <c r="E228" s="46" t="s">
        <v>22</v>
      </c>
      <c r="F228" s="46" t="s">
        <v>23</v>
      </c>
      <c r="G228" s="47" t="s">
        <v>58</v>
      </c>
      <c r="H228" s="71">
        <v>169</v>
      </c>
      <c r="I228" s="49" t="s">
        <v>276</v>
      </c>
      <c r="J228" s="43">
        <v>0</v>
      </c>
      <c r="K228" s="15">
        <v>0</v>
      </c>
      <c r="L228" s="2">
        <v>0</v>
      </c>
      <c r="M228" s="2">
        <v>0</v>
      </c>
      <c r="V228" s="16"/>
      <c r="W228" s="18">
        <f t="shared" si="24"/>
        <v>0</v>
      </c>
      <c r="X228" s="15">
        <v>0</v>
      </c>
      <c r="Y228" s="2">
        <v>0</v>
      </c>
      <c r="Z228" s="2">
        <v>0</v>
      </c>
      <c r="AI228" s="16"/>
      <c r="AJ228" s="18">
        <f t="shared" si="25"/>
        <v>0</v>
      </c>
      <c r="AK228" s="15">
        <v>0</v>
      </c>
      <c r="AL228" s="2">
        <v>0</v>
      </c>
      <c r="AM228" s="2">
        <v>0</v>
      </c>
      <c r="AV228" s="16"/>
      <c r="AW228" s="18">
        <f t="shared" si="26"/>
        <v>0</v>
      </c>
      <c r="AX228" s="15">
        <v>0</v>
      </c>
      <c r="AY228" s="2">
        <v>0</v>
      </c>
      <c r="AZ228" s="2">
        <v>0</v>
      </c>
      <c r="BA228" s="2">
        <v>0</v>
      </c>
      <c r="BB228" s="2">
        <v>0</v>
      </c>
      <c r="BC228" s="2">
        <v>0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16">
        <v>0</v>
      </c>
      <c r="BJ228" s="18">
        <f t="shared" si="27"/>
        <v>0</v>
      </c>
      <c r="BK228" s="15">
        <v>0</v>
      </c>
      <c r="BL228" s="2">
        <v>0</v>
      </c>
      <c r="BM228" s="2">
        <v>0</v>
      </c>
      <c r="BN228" s="2">
        <v>0</v>
      </c>
      <c r="BO228" s="2">
        <v>0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2">
        <v>0</v>
      </c>
      <c r="BV228" s="2">
        <v>0</v>
      </c>
      <c r="BW228" s="18">
        <f t="shared" si="28"/>
        <v>0</v>
      </c>
      <c r="BX228" s="15">
        <v>0</v>
      </c>
      <c r="BY228" s="2">
        <v>0</v>
      </c>
      <c r="BZ228" s="2">
        <v>0</v>
      </c>
      <c r="CA228" s="2">
        <v>0</v>
      </c>
      <c r="CB228" s="2">
        <v>0</v>
      </c>
      <c r="CC228" s="2">
        <v>0</v>
      </c>
      <c r="CD228" s="2">
        <v>0</v>
      </c>
      <c r="CE228" s="2">
        <v>0</v>
      </c>
      <c r="CF228" s="2">
        <v>0</v>
      </c>
      <c r="CG228" s="2">
        <v>0</v>
      </c>
      <c r="CH228" s="2">
        <v>0</v>
      </c>
      <c r="CI228" s="2">
        <v>0</v>
      </c>
      <c r="CJ228" s="18">
        <f t="shared" si="29"/>
        <v>0</v>
      </c>
      <c r="CK228" s="15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2">
        <v>0</v>
      </c>
      <c r="CV228" s="16">
        <v>0</v>
      </c>
      <c r="CW228" s="18">
        <f t="shared" si="30"/>
        <v>0</v>
      </c>
    </row>
    <row r="229" spans="1:101" ht="13.05" customHeight="1" x14ac:dyDescent="0.2">
      <c r="A229" s="46" t="s">
        <v>22</v>
      </c>
      <c r="B229" s="46" t="s">
        <v>23</v>
      </c>
      <c r="C229" s="89">
        <v>406</v>
      </c>
      <c r="D229" s="46" t="s">
        <v>611</v>
      </c>
      <c r="E229" s="46" t="s">
        <v>22</v>
      </c>
      <c r="F229" s="46" t="s">
        <v>23</v>
      </c>
      <c r="G229" s="47" t="s">
        <v>32</v>
      </c>
      <c r="H229" s="71">
        <v>26489</v>
      </c>
      <c r="I229" s="49" t="s">
        <v>277</v>
      </c>
      <c r="J229" s="43">
        <v>0</v>
      </c>
      <c r="K229" s="15">
        <v>0</v>
      </c>
      <c r="L229" s="2">
        <v>0</v>
      </c>
      <c r="M229" s="2">
        <v>0</v>
      </c>
      <c r="V229" s="16"/>
      <c r="W229" s="18">
        <f t="shared" si="24"/>
        <v>0</v>
      </c>
      <c r="X229" s="15">
        <v>0</v>
      </c>
      <c r="Y229" s="2">
        <v>0</v>
      </c>
      <c r="Z229" s="2">
        <v>0</v>
      </c>
      <c r="AI229" s="16"/>
      <c r="AJ229" s="18">
        <f t="shared" si="25"/>
        <v>0</v>
      </c>
      <c r="AK229" s="15">
        <v>0</v>
      </c>
      <c r="AL229" s="2">
        <v>0</v>
      </c>
      <c r="AM229" s="2">
        <v>0</v>
      </c>
      <c r="AV229" s="16"/>
      <c r="AW229" s="18">
        <f t="shared" si="26"/>
        <v>0</v>
      </c>
      <c r="AX229" s="15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16">
        <v>0</v>
      </c>
      <c r="BJ229" s="18">
        <f t="shared" si="27"/>
        <v>0</v>
      </c>
      <c r="BK229" s="15">
        <v>0</v>
      </c>
      <c r="BL229" s="2">
        <v>0</v>
      </c>
      <c r="BM229" s="2">
        <v>0</v>
      </c>
      <c r="BN229" s="2">
        <v>0</v>
      </c>
      <c r="BO229" s="2">
        <v>0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2">
        <v>0</v>
      </c>
      <c r="BV229" s="2">
        <v>0</v>
      </c>
      <c r="BW229" s="18">
        <f t="shared" si="28"/>
        <v>0</v>
      </c>
      <c r="BX229" s="15">
        <v>0</v>
      </c>
      <c r="BY229" s="2">
        <v>0</v>
      </c>
      <c r="BZ229" s="2">
        <v>0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0</v>
      </c>
      <c r="CH229" s="2">
        <v>0</v>
      </c>
      <c r="CI229" s="2">
        <v>0</v>
      </c>
      <c r="CJ229" s="18">
        <f t="shared" si="29"/>
        <v>0</v>
      </c>
      <c r="CK229" s="15">
        <v>0</v>
      </c>
      <c r="CL229" s="2">
        <v>0</v>
      </c>
      <c r="CM229" s="2">
        <v>0</v>
      </c>
      <c r="CN229" s="2">
        <v>0</v>
      </c>
      <c r="CO229" s="2">
        <v>0</v>
      </c>
      <c r="CP229" s="2">
        <v>0</v>
      </c>
      <c r="CQ229" s="2">
        <v>0</v>
      </c>
      <c r="CR229" s="2">
        <v>0</v>
      </c>
      <c r="CS229" s="2">
        <v>0</v>
      </c>
      <c r="CT229" s="2">
        <v>0</v>
      </c>
      <c r="CU229" s="2">
        <v>0</v>
      </c>
      <c r="CV229" s="16">
        <v>0</v>
      </c>
      <c r="CW229" s="18">
        <f t="shared" si="30"/>
        <v>0</v>
      </c>
    </row>
    <row r="230" spans="1:101" ht="13.05" customHeight="1" x14ac:dyDescent="0.2">
      <c r="A230" s="46" t="s">
        <v>22</v>
      </c>
      <c r="B230" s="46" t="s">
        <v>38</v>
      </c>
      <c r="C230" s="89">
        <v>406</v>
      </c>
      <c r="D230" s="46" t="s">
        <v>611</v>
      </c>
      <c r="E230" s="46" t="s">
        <v>22</v>
      </c>
      <c r="F230" s="46" t="s">
        <v>23</v>
      </c>
      <c r="G230" s="47" t="s">
        <v>32</v>
      </c>
      <c r="H230" s="71">
        <v>26490</v>
      </c>
      <c r="I230" s="49" t="s">
        <v>278</v>
      </c>
      <c r="J230" s="43">
        <v>0</v>
      </c>
      <c r="K230" s="15">
        <v>0</v>
      </c>
      <c r="L230" s="2">
        <v>0</v>
      </c>
      <c r="M230" s="2">
        <v>0</v>
      </c>
      <c r="V230" s="16"/>
      <c r="W230" s="18">
        <f t="shared" si="24"/>
        <v>0</v>
      </c>
      <c r="X230" s="15">
        <v>0</v>
      </c>
      <c r="Y230" s="2">
        <v>0</v>
      </c>
      <c r="Z230" s="2">
        <v>0</v>
      </c>
      <c r="AI230" s="16"/>
      <c r="AJ230" s="18">
        <f t="shared" si="25"/>
        <v>0</v>
      </c>
      <c r="AK230" s="15">
        <v>0</v>
      </c>
      <c r="AL230" s="2">
        <v>0</v>
      </c>
      <c r="AM230" s="2">
        <v>0</v>
      </c>
      <c r="AV230" s="16"/>
      <c r="AW230" s="18">
        <f t="shared" si="26"/>
        <v>0</v>
      </c>
      <c r="AX230" s="15">
        <v>0</v>
      </c>
      <c r="AY230" s="2">
        <v>0</v>
      </c>
      <c r="AZ230" s="2">
        <v>0</v>
      </c>
      <c r="BA230" s="2">
        <v>0</v>
      </c>
      <c r="BB230" s="2">
        <v>0</v>
      </c>
      <c r="BC230" s="2">
        <v>0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16">
        <v>0</v>
      </c>
      <c r="BJ230" s="18">
        <f t="shared" si="27"/>
        <v>0</v>
      </c>
      <c r="BK230" s="15">
        <v>0</v>
      </c>
      <c r="BL230" s="2">
        <v>0</v>
      </c>
      <c r="BM230" s="2">
        <v>0</v>
      </c>
      <c r="BN230" s="2">
        <v>0</v>
      </c>
      <c r="BO230" s="2">
        <v>0</v>
      </c>
      <c r="BP230" s="2">
        <v>0</v>
      </c>
      <c r="BQ230" s="2">
        <v>0</v>
      </c>
      <c r="BR230" s="2">
        <v>0</v>
      </c>
      <c r="BS230" s="2">
        <v>0</v>
      </c>
      <c r="BT230" s="2">
        <v>0</v>
      </c>
      <c r="BU230" s="2">
        <v>0</v>
      </c>
      <c r="BV230" s="2">
        <v>0</v>
      </c>
      <c r="BW230" s="18">
        <f t="shared" si="28"/>
        <v>0</v>
      </c>
      <c r="BX230" s="15">
        <v>0</v>
      </c>
      <c r="BY230" s="2">
        <v>0</v>
      </c>
      <c r="BZ230" s="2">
        <v>0</v>
      </c>
      <c r="CA230" s="2">
        <v>0</v>
      </c>
      <c r="CB230" s="2">
        <v>0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0</v>
      </c>
      <c r="CI230" s="2">
        <v>0</v>
      </c>
      <c r="CJ230" s="18">
        <f t="shared" si="29"/>
        <v>0</v>
      </c>
      <c r="CK230" s="15">
        <v>0</v>
      </c>
      <c r="CL230" s="2">
        <v>0</v>
      </c>
      <c r="CM230" s="2">
        <v>0</v>
      </c>
      <c r="CN230" s="2">
        <v>0</v>
      </c>
      <c r="CO230" s="2">
        <v>0</v>
      </c>
      <c r="CP230" s="2">
        <v>0</v>
      </c>
      <c r="CQ230" s="2">
        <v>0</v>
      </c>
      <c r="CR230" s="2">
        <v>0</v>
      </c>
      <c r="CS230" s="2">
        <v>0</v>
      </c>
      <c r="CT230" s="2">
        <v>0</v>
      </c>
      <c r="CU230" s="2">
        <v>0</v>
      </c>
      <c r="CV230" s="16">
        <v>0</v>
      </c>
      <c r="CW230" s="18">
        <f t="shared" si="30"/>
        <v>0</v>
      </c>
    </row>
    <row r="231" spans="1:101" ht="13.05" customHeight="1" x14ac:dyDescent="0.2">
      <c r="A231" s="46" t="s">
        <v>22</v>
      </c>
      <c r="B231" s="46" t="s">
        <v>23</v>
      </c>
      <c r="C231" s="89">
        <v>406</v>
      </c>
      <c r="D231" s="46" t="s">
        <v>611</v>
      </c>
      <c r="E231" s="46" t="s">
        <v>22</v>
      </c>
      <c r="F231" s="46" t="s">
        <v>23</v>
      </c>
      <c r="G231" s="47" t="s">
        <v>32</v>
      </c>
      <c r="H231" s="71">
        <v>31356</v>
      </c>
      <c r="I231" s="49" t="s">
        <v>279</v>
      </c>
      <c r="J231" s="43">
        <v>0</v>
      </c>
      <c r="K231" s="15">
        <v>0</v>
      </c>
      <c r="L231" s="2">
        <v>0</v>
      </c>
      <c r="M231" s="2">
        <v>0</v>
      </c>
      <c r="V231" s="16"/>
      <c r="W231" s="18">
        <f t="shared" si="24"/>
        <v>0</v>
      </c>
      <c r="X231" s="15">
        <v>0</v>
      </c>
      <c r="Y231" s="2">
        <v>0</v>
      </c>
      <c r="Z231" s="2">
        <v>0</v>
      </c>
      <c r="AI231" s="16"/>
      <c r="AJ231" s="18">
        <f t="shared" si="25"/>
        <v>0</v>
      </c>
      <c r="AK231" s="15">
        <v>0</v>
      </c>
      <c r="AL231" s="2">
        <v>0</v>
      </c>
      <c r="AM231" s="2">
        <v>0</v>
      </c>
      <c r="AV231" s="16"/>
      <c r="AW231" s="18">
        <f t="shared" si="26"/>
        <v>0</v>
      </c>
      <c r="AX231" s="15">
        <v>0</v>
      </c>
      <c r="AY231" s="2"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E231" s="2">
        <v>0</v>
      </c>
      <c r="BF231" s="2">
        <v>0</v>
      </c>
      <c r="BG231" s="2">
        <v>0</v>
      </c>
      <c r="BH231" s="2">
        <v>0</v>
      </c>
      <c r="BI231" s="16">
        <v>0</v>
      </c>
      <c r="BJ231" s="18">
        <f t="shared" si="27"/>
        <v>0</v>
      </c>
      <c r="BK231" s="15">
        <v>0</v>
      </c>
      <c r="BL231" s="2">
        <v>0</v>
      </c>
      <c r="BM231" s="2">
        <v>0</v>
      </c>
      <c r="BN231" s="2">
        <v>0</v>
      </c>
      <c r="BO231" s="2">
        <v>0</v>
      </c>
      <c r="BP231" s="2">
        <v>0</v>
      </c>
      <c r="BQ231" s="2">
        <v>0</v>
      </c>
      <c r="BR231" s="2">
        <v>0</v>
      </c>
      <c r="BS231" s="2">
        <v>0</v>
      </c>
      <c r="BT231" s="2">
        <v>0</v>
      </c>
      <c r="BU231" s="2">
        <v>0</v>
      </c>
      <c r="BV231" s="2">
        <v>0</v>
      </c>
      <c r="BW231" s="18">
        <f t="shared" si="28"/>
        <v>0</v>
      </c>
      <c r="BX231" s="15">
        <v>0</v>
      </c>
      <c r="BY231" s="2">
        <v>0</v>
      </c>
      <c r="BZ231" s="2">
        <v>0</v>
      </c>
      <c r="CA231" s="2">
        <v>0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0</v>
      </c>
      <c r="CH231" s="2">
        <v>0</v>
      </c>
      <c r="CI231" s="2">
        <v>0</v>
      </c>
      <c r="CJ231" s="18">
        <f t="shared" si="29"/>
        <v>0</v>
      </c>
      <c r="CK231" s="15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0</v>
      </c>
      <c r="CR231" s="2">
        <v>0</v>
      </c>
      <c r="CS231" s="2">
        <v>0</v>
      </c>
      <c r="CT231" s="2">
        <v>0</v>
      </c>
      <c r="CU231" s="2">
        <v>0</v>
      </c>
      <c r="CV231" s="16">
        <v>0</v>
      </c>
      <c r="CW231" s="18">
        <f t="shared" si="30"/>
        <v>0</v>
      </c>
    </row>
    <row r="232" spans="1:101" ht="13.05" customHeight="1" x14ac:dyDescent="0.2">
      <c r="A232" s="46" t="s">
        <v>22</v>
      </c>
      <c r="B232" s="46" t="s">
        <v>23</v>
      </c>
      <c r="C232" s="89">
        <v>406</v>
      </c>
      <c r="D232" s="46" t="s">
        <v>611</v>
      </c>
      <c r="E232" s="46" t="s">
        <v>22</v>
      </c>
      <c r="F232" s="46" t="s">
        <v>23</v>
      </c>
      <c r="G232" s="47" t="s">
        <v>32</v>
      </c>
      <c r="H232" s="71">
        <v>26487</v>
      </c>
      <c r="I232" s="49" t="s">
        <v>281</v>
      </c>
      <c r="J232" s="43">
        <v>0</v>
      </c>
      <c r="K232" s="15">
        <v>0</v>
      </c>
      <c r="L232" s="2">
        <v>0</v>
      </c>
      <c r="M232" s="2">
        <v>0</v>
      </c>
      <c r="V232" s="16"/>
      <c r="W232" s="18">
        <f t="shared" si="24"/>
        <v>0</v>
      </c>
      <c r="X232" s="15">
        <v>0</v>
      </c>
      <c r="Y232" s="2">
        <v>0</v>
      </c>
      <c r="Z232" s="2">
        <v>0</v>
      </c>
      <c r="AI232" s="16"/>
      <c r="AJ232" s="18">
        <f t="shared" si="25"/>
        <v>0</v>
      </c>
      <c r="AK232" s="15">
        <v>0</v>
      </c>
      <c r="AL232" s="2">
        <v>0</v>
      </c>
      <c r="AM232" s="2">
        <v>0</v>
      </c>
      <c r="AV232" s="16"/>
      <c r="AW232" s="18">
        <f t="shared" si="26"/>
        <v>0</v>
      </c>
      <c r="AX232" s="15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16">
        <v>0</v>
      </c>
      <c r="BJ232" s="18">
        <f t="shared" si="27"/>
        <v>0</v>
      </c>
      <c r="BK232" s="15">
        <v>0</v>
      </c>
      <c r="BL232" s="2">
        <v>0</v>
      </c>
      <c r="BM232" s="2">
        <v>0</v>
      </c>
      <c r="BN232" s="2">
        <v>0</v>
      </c>
      <c r="BO232" s="2">
        <v>0</v>
      </c>
      <c r="BP232" s="2">
        <v>0</v>
      </c>
      <c r="BQ232" s="2">
        <v>0</v>
      </c>
      <c r="BR232" s="2">
        <v>0</v>
      </c>
      <c r="BS232" s="2">
        <v>0</v>
      </c>
      <c r="BT232" s="2">
        <v>0</v>
      </c>
      <c r="BU232" s="2">
        <v>0</v>
      </c>
      <c r="BV232" s="2">
        <v>0</v>
      </c>
      <c r="BW232" s="18">
        <f t="shared" si="28"/>
        <v>0</v>
      </c>
      <c r="BX232" s="15">
        <v>0</v>
      </c>
      <c r="BY232" s="2">
        <v>0</v>
      </c>
      <c r="BZ232" s="2">
        <v>0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18">
        <f t="shared" si="29"/>
        <v>0</v>
      </c>
      <c r="CK232" s="15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0</v>
      </c>
      <c r="CR232" s="2">
        <v>0</v>
      </c>
      <c r="CS232" s="2">
        <v>0</v>
      </c>
      <c r="CT232" s="2">
        <v>0</v>
      </c>
      <c r="CU232" s="2">
        <v>0</v>
      </c>
      <c r="CV232" s="16">
        <v>0</v>
      </c>
      <c r="CW232" s="18">
        <f t="shared" si="30"/>
        <v>0</v>
      </c>
    </row>
    <row r="233" spans="1:101" ht="13.05" customHeight="1" x14ac:dyDescent="0.2">
      <c r="A233" s="46" t="s">
        <v>22</v>
      </c>
      <c r="B233" s="46" t="s">
        <v>23</v>
      </c>
      <c r="C233" s="89">
        <v>406</v>
      </c>
      <c r="D233" s="46" t="s">
        <v>611</v>
      </c>
      <c r="E233" s="46" t="s">
        <v>22</v>
      </c>
      <c r="F233" s="46" t="s">
        <v>23</v>
      </c>
      <c r="G233" s="47" t="s">
        <v>32</v>
      </c>
      <c r="H233" s="71">
        <v>31146</v>
      </c>
      <c r="I233" s="49" t="s">
        <v>282</v>
      </c>
      <c r="J233" s="43">
        <v>0</v>
      </c>
      <c r="K233" s="15">
        <v>0</v>
      </c>
      <c r="L233" s="2">
        <v>0</v>
      </c>
      <c r="M233" s="2">
        <v>0</v>
      </c>
      <c r="V233" s="16"/>
      <c r="W233" s="18">
        <f t="shared" si="24"/>
        <v>0</v>
      </c>
      <c r="X233" s="15">
        <v>0</v>
      </c>
      <c r="Y233" s="2">
        <v>0</v>
      </c>
      <c r="Z233" s="2">
        <v>0</v>
      </c>
      <c r="AI233" s="16"/>
      <c r="AJ233" s="18">
        <f t="shared" si="25"/>
        <v>0</v>
      </c>
      <c r="AK233" s="15">
        <v>0</v>
      </c>
      <c r="AL233" s="2">
        <v>0</v>
      </c>
      <c r="AM233" s="2">
        <v>0</v>
      </c>
      <c r="AV233" s="16"/>
      <c r="AW233" s="18">
        <f t="shared" si="26"/>
        <v>0</v>
      </c>
      <c r="AX233" s="15">
        <v>0</v>
      </c>
      <c r="AY233" s="2">
        <v>0</v>
      </c>
      <c r="AZ233" s="2">
        <v>0</v>
      </c>
      <c r="BA233" s="2">
        <v>0</v>
      </c>
      <c r="BB233" s="2">
        <v>0</v>
      </c>
      <c r="BC233" s="2">
        <v>0</v>
      </c>
      <c r="BD233" s="2">
        <v>0</v>
      </c>
      <c r="BE233" s="2">
        <v>0</v>
      </c>
      <c r="BF233" s="2">
        <v>0</v>
      </c>
      <c r="BG233" s="2">
        <v>0</v>
      </c>
      <c r="BH233" s="2">
        <v>0</v>
      </c>
      <c r="BI233" s="16">
        <v>0</v>
      </c>
      <c r="BJ233" s="18">
        <f t="shared" si="27"/>
        <v>0</v>
      </c>
      <c r="BK233" s="15">
        <v>0</v>
      </c>
      <c r="BL233" s="2">
        <v>0</v>
      </c>
      <c r="BM233" s="2">
        <v>0</v>
      </c>
      <c r="BN233" s="2">
        <v>0</v>
      </c>
      <c r="BO233" s="2">
        <v>0</v>
      </c>
      <c r="BP233" s="2">
        <v>0</v>
      </c>
      <c r="BQ233" s="2">
        <v>0</v>
      </c>
      <c r="BR233" s="2">
        <v>0</v>
      </c>
      <c r="BS233" s="2">
        <v>0</v>
      </c>
      <c r="BT233" s="2">
        <v>0</v>
      </c>
      <c r="BU233" s="2">
        <v>0</v>
      </c>
      <c r="BV233" s="2">
        <v>0</v>
      </c>
      <c r="BW233" s="18">
        <f t="shared" si="28"/>
        <v>0</v>
      </c>
      <c r="BX233" s="15">
        <v>0</v>
      </c>
      <c r="BY233" s="2">
        <v>0</v>
      </c>
      <c r="BZ233" s="2">
        <v>0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0</v>
      </c>
      <c r="CH233" s="2">
        <v>0</v>
      </c>
      <c r="CI233" s="2">
        <v>0</v>
      </c>
      <c r="CJ233" s="18">
        <f t="shared" si="29"/>
        <v>0</v>
      </c>
      <c r="CK233" s="15">
        <v>0</v>
      </c>
      <c r="CL233" s="2">
        <v>0</v>
      </c>
      <c r="CM233" s="2">
        <v>0</v>
      </c>
      <c r="CN233" s="2">
        <v>0</v>
      </c>
      <c r="CO233" s="2">
        <v>0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2">
        <v>0</v>
      </c>
      <c r="CV233" s="16">
        <v>0</v>
      </c>
      <c r="CW233" s="18">
        <f t="shared" si="30"/>
        <v>0</v>
      </c>
    </row>
    <row r="234" spans="1:101" ht="13.05" customHeight="1" x14ac:dyDescent="0.2">
      <c r="A234" s="46" t="s">
        <v>22</v>
      </c>
      <c r="B234" s="46" t="s">
        <v>23</v>
      </c>
      <c r="C234" s="89">
        <v>406</v>
      </c>
      <c r="D234" s="46" t="s">
        <v>611</v>
      </c>
      <c r="E234" s="46" t="s">
        <v>22</v>
      </c>
      <c r="F234" s="46" t="s">
        <v>23</v>
      </c>
      <c r="G234" s="47" t="s">
        <v>32</v>
      </c>
      <c r="H234" s="71">
        <v>26496</v>
      </c>
      <c r="I234" s="49" t="s">
        <v>283</v>
      </c>
      <c r="J234" s="43">
        <v>0</v>
      </c>
      <c r="K234" s="15">
        <v>0</v>
      </c>
      <c r="L234" s="2">
        <v>0</v>
      </c>
      <c r="M234" s="2">
        <v>0</v>
      </c>
      <c r="V234" s="16"/>
      <c r="W234" s="18">
        <f t="shared" si="24"/>
        <v>0</v>
      </c>
      <c r="X234" s="15">
        <v>0</v>
      </c>
      <c r="Y234" s="2">
        <v>0</v>
      </c>
      <c r="Z234" s="2">
        <v>0</v>
      </c>
      <c r="AI234" s="16"/>
      <c r="AJ234" s="18">
        <f t="shared" si="25"/>
        <v>0</v>
      </c>
      <c r="AK234" s="15">
        <v>0</v>
      </c>
      <c r="AL234" s="2">
        <v>0</v>
      </c>
      <c r="AM234" s="2">
        <v>0</v>
      </c>
      <c r="AV234" s="16"/>
      <c r="AW234" s="18">
        <f t="shared" si="26"/>
        <v>0</v>
      </c>
      <c r="AX234" s="15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16">
        <v>0</v>
      </c>
      <c r="BJ234" s="18">
        <f t="shared" si="27"/>
        <v>0</v>
      </c>
      <c r="BK234" s="15">
        <v>0</v>
      </c>
      <c r="BL234" s="2">
        <v>0</v>
      </c>
      <c r="BM234" s="2">
        <v>0</v>
      </c>
      <c r="BN234" s="2">
        <v>0</v>
      </c>
      <c r="BO234" s="2">
        <v>0</v>
      </c>
      <c r="BP234" s="2">
        <v>0</v>
      </c>
      <c r="BQ234" s="2">
        <v>0</v>
      </c>
      <c r="BR234" s="2">
        <v>0</v>
      </c>
      <c r="BS234" s="2">
        <v>0</v>
      </c>
      <c r="BT234" s="2">
        <v>0</v>
      </c>
      <c r="BU234" s="2">
        <v>0</v>
      </c>
      <c r="BV234" s="2">
        <v>0</v>
      </c>
      <c r="BW234" s="18">
        <f t="shared" si="28"/>
        <v>0</v>
      </c>
      <c r="BX234" s="15">
        <v>0</v>
      </c>
      <c r="BY234" s="2">
        <v>0</v>
      </c>
      <c r="BZ234" s="2">
        <v>0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0</v>
      </c>
      <c r="CH234" s="2">
        <v>0</v>
      </c>
      <c r="CI234" s="2">
        <v>0</v>
      </c>
      <c r="CJ234" s="18">
        <f t="shared" si="29"/>
        <v>0</v>
      </c>
      <c r="CK234" s="15">
        <v>0</v>
      </c>
      <c r="CL234" s="2">
        <v>0</v>
      </c>
      <c r="CM234" s="2">
        <v>0</v>
      </c>
      <c r="CN234" s="2">
        <v>0</v>
      </c>
      <c r="CO234" s="2">
        <v>0</v>
      </c>
      <c r="CP234" s="2">
        <v>0</v>
      </c>
      <c r="CQ234" s="2">
        <v>0</v>
      </c>
      <c r="CR234" s="2">
        <v>0</v>
      </c>
      <c r="CS234" s="2">
        <v>0</v>
      </c>
      <c r="CT234" s="2">
        <v>0</v>
      </c>
      <c r="CU234" s="2">
        <v>0</v>
      </c>
      <c r="CV234" s="16">
        <v>0</v>
      </c>
      <c r="CW234" s="18">
        <f t="shared" si="30"/>
        <v>0</v>
      </c>
    </row>
    <row r="235" spans="1:101" ht="13.05" customHeight="1" x14ac:dyDescent="0.2">
      <c r="A235" s="46" t="s">
        <v>22</v>
      </c>
      <c r="B235" s="46" t="s">
        <v>284</v>
      </c>
      <c r="C235" s="89">
        <v>406</v>
      </c>
      <c r="D235" s="46" t="s">
        <v>611</v>
      </c>
      <c r="E235" s="46" t="s">
        <v>22</v>
      </c>
      <c r="F235" s="46" t="s">
        <v>23</v>
      </c>
      <c r="G235" s="47" t="s">
        <v>134</v>
      </c>
      <c r="H235" s="71">
        <v>176</v>
      </c>
      <c r="I235" s="49" t="s">
        <v>285</v>
      </c>
      <c r="J235" s="43">
        <v>0</v>
      </c>
      <c r="K235" s="15">
        <v>0</v>
      </c>
      <c r="L235" s="2">
        <v>0</v>
      </c>
      <c r="M235" s="2">
        <v>0</v>
      </c>
      <c r="V235" s="16"/>
      <c r="W235" s="18">
        <f t="shared" si="24"/>
        <v>0</v>
      </c>
      <c r="X235" s="15">
        <v>0</v>
      </c>
      <c r="Y235" s="2">
        <v>0</v>
      </c>
      <c r="Z235" s="2">
        <v>0</v>
      </c>
      <c r="AI235" s="16"/>
      <c r="AJ235" s="18">
        <f t="shared" si="25"/>
        <v>0</v>
      </c>
      <c r="AK235" s="15">
        <v>0</v>
      </c>
      <c r="AL235" s="2">
        <v>0</v>
      </c>
      <c r="AM235" s="2">
        <v>0</v>
      </c>
      <c r="AV235" s="16"/>
      <c r="AW235" s="18">
        <f t="shared" si="26"/>
        <v>0</v>
      </c>
      <c r="AX235" s="15">
        <v>0</v>
      </c>
      <c r="AY235" s="2">
        <v>0</v>
      </c>
      <c r="AZ235" s="2">
        <v>0</v>
      </c>
      <c r="BA235" s="2">
        <v>0</v>
      </c>
      <c r="BB235" s="2">
        <v>0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16">
        <v>0</v>
      </c>
      <c r="BJ235" s="18">
        <f t="shared" si="27"/>
        <v>0</v>
      </c>
      <c r="BK235" s="15">
        <v>0</v>
      </c>
      <c r="BL235" s="2">
        <v>0</v>
      </c>
      <c r="BM235" s="2">
        <v>0</v>
      </c>
      <c r="BN235" s="2">
        <v>0</v>
      </c>
      <c r="BO235" s="2">
        <v>0</v>
      </c>
      <c r="BP235" s="2">
        <v>0</v>
      </c>
      <c r="BQ235" s="2">
        <v>0</v>
      </c>
      <c r="BR235" s="2">
        <v>0</v>
      </c>
      <c r="BS235" s="2">
        <v>0</v>
      </c>
      <c r="BT235" s="2">
        <v>0</v>
      </c>
      <c r="BU235" s="2">
        <v>0</v>
      </c>
      <c r="BV235" s="2">
        <v>0</v>
      </c>
      <c r="BW235" s="18">
        <f t="shared" si="28"/>
        <v>0</v>
      </c>
      <c r="BX235" s="15">
        <v>0</v>
      </c>
      <c r="BY235" s="2">
        <v>0</v>
      </c>
      <c r="BZ235" s="2">
        <v>0</v>
      </c>
      <c r="CA235" s="2">
        <v>0</v>
      </c>
      <c r="CB235" s="2">
        <v>0</v>
      </c>
      <c r="CC235" s="2">
        <v>0</v>
      </c>
      <c r="CD235" s="2">
        <v>0</v>
      </c>
      <c r="CE235" s="2">
        <v>0</v>
      </c>
      <c r="CF235" s="2">
        <v>0</v>
      </c>
      <c r="CG235" s="2">
        <v>0</v>
      </c>
      <c r="CH235" s="2">
        <v>0</v>
      </c>
      <c r="CI235" s="2">
        <v>0</v>
      </c>
      <c r="CJ235" s="18">
        <f t="shared" si="29"/>
        <v>0</v>
      </c>
      <c r="CK235" s="15">
        <v>0</v>
      </c>
      <c r="CL235" s="2">
        <v>0</v>
      </c>
      <c r="CM235" s="2">
        <v>0</v>
      </c>
      <c r="CN235" s="2">
        <v>0</v>
      </c>
      <c r="CO235" s="2">
        <v>0</v>
      </c>
      <c r="CP235" s="2">
        <v>0</v>
      </c>
      <c r="CQ235" s="2">
        <v>0</v>
      </c>
      <c r="CR235" s="2">
        <v>0</v>
      </c>
      <c r="CS235" s="2">
        <v>0</v>
      </c>
      <c r="CT235" s="2">
        <v>0</v>
      </c>
      <c r="CU235" s="2">
        <v>0</v>
      </c>
      <c r="CV235" s="16">
        <v>0</v>
      </c>
      <c r="CW235" s="18">
        <f t="shared" si="30"/>
        <v>0</v>
      </c>
    </row>
    <row r="236" spans="1:101" ht="13.05" customHeight="1" x14ac:dyDescent="0.2">
      <c r="A236" s="46" t="s">
        <v>22</v>
      </c>
      <c r="B236" s="46" t="s">
        <v>284</v>
      </c>
      <c r="C236" s="89">
        <v>406</v>
      </c>
      <c r="D236" s="46" t="s">
        <v>611</v>
      </c>
      <c r="E236" s="46" t="s">
        <v>22</v>
      </c>
      <c r="F236" s="46" t="s">
        <v>23</v>
      </c>
      <c r="G236" s="47" t="s">
        <v>32</v>
      </c>
      <c r="H236" s="71">
        <v>31156</v>
      </c>
      <c r="I236" s="49" t="s">
        <v>286</v>
      </c>
      <c r="J236" s="43">
        <v>0</v>
      </c>
      <c r="K236" s="15">
        <v>0</v>
      </c>
      <c r="L236" s="2">
        <v>0</v>
      </c>
      <c r="M236" s="2">
        <v>0</v>
      </c>
      <c r="V236" s="16"/>
      <c r="W236" s="18">
        <f t="shared" si="24"/>
        <v>0</v>
      </c>
      <c r="X236" s="15">
        <v>0</v>
      </c>
      <c r="Y236" s="2">
        <v>0</v>
      </c>
      <c r="Z236" s="2">
        <v>0</v>
      </c>
      <c r="AI236" s="16"/>
      <c r="AJ236" s="18">
        <f t="shared" si="25"/>
        <v>0</v>
      </c>
      <c r="AK236" s="15">
        <v>0</v>
      </c>
      <c r="AL236" s="2">
        <v>0</v>
      </c>
      <c r="AM236" s="2">
        <v>0</v>
      </c>
      <c r="AV236" s="16"/>
      <c r="AW236" s="18">
        <f t="shared" si="26"/>
        <v>0</v>
      </c>
      <c r="AX236" s="15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16">
        <v>0</v>
      </c>
      <c r="BJ236" s="18">
        <f t="shared" si="27"/>
        <v>0</v>
      </c>
      <c r="BK236" s="15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0</v>
      </c>
      <c r="BS236" s="2">
        <v>0</v>
      </c>
      <c r="BT236" s="2">
        <v>0</v>
      </c>
      <c r="BU236" s="2">
        <v>0</v>
      </c>
      <c r="BV236" s="2">
        <v>0</v>
      </c>
      <c r="BW236" s="18">
        <f t="shared" si="28"/>
        <v>0</v>
      </c>
      <c r="BX236" s="15">
        <v>0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18">
        <f t="shared" si="29"/>
        <v>0</v>
      </c>
      <c r="CK236" s="15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2">
        <v>0</v>
      </c>
      <c r="CV236" s="16">
        <v>0</v>
      </c>
      <c r="CW236" s="18">
        <f t="shared" si="30"/>
        <v>0</v>
      </c>
    </row>
    <row r="237" spans="1:101" ht="13.05" customHeight="1" x14ac:dyDescent="0.2">
      <c r="A237" s="46" t="s">
        <v>22</v>
      </c>
      <c r="B237" s="46" t="s">
        <v>38</v>
      </c>
      <c r="C237" s="89">
        <v>406</v>
      </c>
      <c r="D237" s="46" t="s">
        <v>611</v>
      </c>
      <c r="E237" s="46" t="s">
        <v>22</v>
      </c>
      <c r="F237" s="46" t="s">
        <v>23</v>
      </c>
      <c r="G237" s="47" t="s">
        <v>27</v>
      </c>
      <c r="H237" s="71">
        <v>185</v>
      </c>
      <c r="I237" s="49" t="s">
        <v>287</v>
      </c>
      <c r="J237" s="43">
        <v>0</v>
      </c>
      <c r="K237" s="15">
        <v>0</v>
      </c>
      <c r="L237" s="2">
        <v>0</v>
      </c>
      <c r="M237" s="2">
        <v>0</v>
      </c>
      <c r="V237" s="16"/>
      <c r="W237" s="18">
        <f t="shared" si="24"/>
        <v>0</v>
      </c>
      <c r="X237" s="15">
        <v>0</v>
      </c>
      <c r="Y237" s="2">
        <v>0</v>
      </c>
      <c r="Z237" s="2">
        <v>0</v>
      </c>
      <c r="AI237" s="16"/>
      <c r="AJ237" s="18">
        <f t="shared" si="25"/>
        <v>0</v>
      </c>
      <c r="AK237" s="15">
        <v>0</v>
      </c>
      <c r="AL237" s="2">
        <v>0</v>
      </c>
      <c r="AM237" s="2">
        <v>0</v>
      </c>
      <c r="AV237" s="16"/>
      <c r="AW237" s="18">
        <f t="shared" si="26"/>
        <v>0</v>
      </c>
      <c r="AX237" s="15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16">
        <v>0</v>
      </c>
      <c r="BJ237" s="18">
        <f t="shared" si="27"/>
        <v>0</v>
      </c>
      <c r="BK237" s="15">
        <v>0</v>
      </c>
      <c r="BL237" s="2">
        <v>0</v>
      </c>
      <c r="BM237" s="2">
        <v>0</v>
      </c>
      <c r="BN237" s="2">
        <v>0</v>
      </c>
      <c r="BO237" s="2">
        <v>0</v>
      </c>
      <c r="BP237" s="2">
        <v>0</v>
      </c>
      <c r="BQ237" s="2">
        <v>0</v>
      </c>
      <c r="BR237" s="2">
        <v>0</v>
      </c>
      <c r="BS237" s="2">
        <v>0</v>
      </c>
      <c r="BT237" s="2">
        <v>0</v>
      </c>
      <c r="BU237" s="2">
        <v>0</v>
      </c>
      <c r="BV237" s="2">
        <v>0</v>
      </c>
      <c r="BW237" s="18">
        <f t="shared" si="28"/>
        <v>0</v>
      </c>
      <c r="BX237" s="15">
        <v>0</v>
      </c>
      <c r="BY237" s="2">
        <v>0</v>
      </c>
      <c r="BZ237" s="2">
        <v>0</v>
      </c>
      <c r="CA237" s="2">
        <v>0</v>
      </c>
      <c r="CB237" s="2">
        <v>0</v>
      </c>
      <c r="CC237" s="2">
        <v>0</v>
      </c>
      <c r="CD237" s="2">
        <v>0</v>
      </c>
      <c r="CE237" s="2">
        <v>0</v>
      </c>
      <c r="CF237" s="2">
        <v>0</v>
      </c>
      <c r="CG237" s="2">
        <v>0</v>
      </c>
      <c r="CH237" s="2">
        <v>0</v>
      </c>
      <c r="CI237" s="2">
        <v>0</v>
      </c>
      <c r="CJ237" s="18">
        <f t="shared" si="29"/>
        <v>0</v>
      </c>
      <c r="CK237" s="15">
        <v>0</v>
      </c>
      <c r="CL237" s="2">
        <v>0</v>
      </c>
      <c r="CM237" s="2">
        <v>0</v>
      </c>
      <c r="CN237" s="2">
        <v>0</v>
      </c>
      <c r="CO237" s="2">
        <v>0</v>
      </c>
      <c r="CP237" s="2">
        <v>0</v>
      </c>
      <c r="CQ237" s="2">
        <v>0</v>
      </c>
      <c r="CR237" s="2">
        <v>0</v>
      </c>
      <c r="CS237" s="2">
        <v>0</v>
      </c>
      <c r="CT237" s="2">
        <v>0</v>
      </c>
      <c r="CU237" s="2">
        <v>0</v>
      </c>
      <c r="CV237" s="16">
        <v>0</v>
      </c>
      <c r="CW237" s="18">
        <f t="shared" si="30"/>
        <v>0</v>
      </c>
    </row>
    <row r="238" spans="1:101" ht="13.05" customHeight="1" x14ac:dyDescent="0.2">
      <c r="A238" s="46" t="s">
        <v>22</v>
      </c>
      <c r="B238" s="46" t="s">
        <v>284</v>
      </c>
      <c r="C238" s="89">
        <v>406</v>
      </c>
      <c r="D238" s="46" t="s">
        <v>611</v>
      </c>
      <c r="E238" s="46" t="s">
        <v>22</v>
      </c>
      <c r="F238" s="46" t="s">
        <v>23</v>
      </c>
      <c r="G238" s="47" t="s">
        <v>32</v>
      </c>
      <c r="H238" s="71">
        <v>26297</v>
      </c>
      <c r="I238" s="49" t="s">
        <v>288</v>
      </c>
      <c r="J238" s="43">
        <v>0</v>
      </c>
      <c r="K238" s="15">
        <v>0</v>
      </c>
      <c r="L238" s="2">
        <v>0</v>
      </c>
      <c r="M238" s="2">
        <v>0</v>
      </c>
      <c r="V238" s="16"/>
      <c r="W238" s="18">
        <f t="shared" si="24"/>
        <v>0</v>
      </c>
      <c r="X238" s="15">
        <v>0</v>
      </c>
      <c r="Y238" s="2">
        <v>0</v>
      </c>
      <c r="Z238" s="2">
        <v>0</v>
      </c>
      <c r="AI238" s="16"/>
      <c r="AJ238" s="18">
        <f t="shared" si="25"/>
        <v>0</v>
      </c>
      <c r="AK238" s="15">
        <v>0</v>
      </c>
      <c r="AL238" s="2">
        <v>0</v>
      </c>
      <c r="AM238" s="2">
        <v>0</v>
      </c>
      <c r="AV238" s="16"/>
      <c r="AW238" s="18">
        <f t="shared" si="26"/>
        <v>0</v>
      </c>
      <c r="AX238" s="15">
        <v>0</v>
      </c>
      <c r="AY238" s="2">
        <v>0</v>
      </c>
      <c r="AZ238" s="2">
        <v>0</v>
      </c>
      <c r="BA238" s="2">
        <v>0</v>
      </c>
      <c r="BB238" s="2">
        <v>0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16">
        <v>0</v>
      </c>
      <c r="BJ238" s="18">
        <f t="shared" si="27"/>
        <v>0</v>
      </c>
      <c r="BK238" s="15">
        <v>0</v>
      </c>
      <c r="BL238" s="2">
        <v>0</v>
      </c>
      <c r="BM238" s="2">
        <v>0</v>
      </c>
      <c r="BN238" s="2">
        <v>0</v>
      </c>
      <c r="BO238" s="2">
        <v>0</v>
      </c>
      <c r="BP238" s="2">
        <v>0</v>
      </c>
      <c r="BQ238" s="2">
        <v>0</v>
      </c>
      <c r="BR238" s="2">
        <v>0</v>
      </c>
      <c r="BS238" s="2">
        <v>0</v>
      </c>
      <c r="BT238" s="2">
        <v>0</v>
      </c>
      <c r="BU238" s="2">
        <v>0</v>
      </c>
      <c r="BV238" s="2">
        <v>0</v>
      </c>
      <c r="BW238" s="18">
        <f t="shared" si="28"/>
        <v>0</v>
      </c>
      <c r="BX238" s="15">
        <v>0</v>
      </c>
      <c r="BY238" s="2">
        <v>0</v>
      </c>
      <c r="BZ238" s="2">
        <v>0</v>
      </c>
      <c r="CA238" s="2">
        <v>0</v>
      </c>
      <c r="CB238" s="2">
        <v>0</v>
      </c>
      <c r="CC238" s="2">
        <v>0</v>
      </c>
      <c r="CD238" s="2">
        <v>0</v>
      </c>
      <c r="CE238" s="2">
        <v>0</v>
      </c>
      <c r="CF238" s="2">
        <v>0</v>
      </c>
      <c r="CG238" s="2">
        <v>0</v>
      </c>
      <c r="CH238" s="2">
        <v>0</v>
      </c>
      <c r="CI238" s="2">
        <v>0</v>
      </c>
      <c r="CJ238" s="18">
        <f t="shared" si="29"/>
        <v>0</v>
      </c>
      <c r="CK238" s="15">
        <v>0</v>
      </c>
      <c r="CL238" s="2">
        <v>0</v>
      </c>
      <c r="CM238" s="2">
        <v>0</v>
      </c>
      <c r="CN238" s="2">
        <v>0</v>
      </c>
      <c r="CO238" s="2">
        <v>0</v>
      </c>
      <c r="CP238" s="2">
        <v>0</v>
      </c>
      <c r="CQ238" s="2">
        <v>0</v>
      </c>
      <c r="CR238" s="2">
        <v>0</v>
      </c>
      <c r="CS238" s="2">
        <v>0</v>
      </c>
      <c r="CT238" s="2">
        <v>0</v>
      </c>
      <c r="CU238" s="2">
        <v>0</v>
      </c>
      <c r="CV238" s="16">
        <v>0</v>
      </c>
      <c r="CW238" s="18">
        <f t="shared" si="30"/>
        <v>0</v>
      </c>
    </row>
    <row r="239" spans="1:101" ht="13.05" customHeight="1" x14ac:dyDescent="0.2">
      <c r="A239" s="46" t="s">
        <v>22</v>
      </c>
      <c r="B239" s="46" t="s">
        <v>284</v>
      </c>
      <c r="C239" s="89">
        <v>406</v>
      </c>
      <c r="D239" s="46" t="s">
        <v>611</v>
      </c>
      <c r="E239" s="46" t="s">
        <v>22</v>
      </c>
      <c r="F239" s="46" t="s">
        <v>23</v>
      </c>
      <c r="G239" s="47" t="s">
        <v>32</v>
      </c>
      <c r="H239" s="71">
        <v>298</v>
      </c>
      <c r="I239" s="49" t="s">
        <v>289</v>
      </c>
      <c r="J239" s="43">
        <v>0</v>
      </c>
      <c r="K239" s="15">
        <v>0</v>
      </c>
      <c r="L239" s="2">
        <v>0</v>
      </c>
      <c r="M239" s="2">
        <v>0</v>
      </c>
      <c r="V239" s="16"/>
      <c r="W239" s="18">
        <f t="shared" si="24"/>
        <v>0</v>
      </c>
      <c r="X239" s="15">
        <v>0</v>
      </c>
      <c r="Y239" s="2">
        <v>0</v>
      </c>
      <c r="Z239" s="2">
        <v>0</v>
      </c>
      <c r="AI239" s="16"/>
      <c r="AJ239" s="18">
        <f t="shared" si="25"/>
        <v>0</v>
      </c>
      <c r="AK239" s="15">
        <v>0</v>
      </c>
      <c r="AL239" s="2">
        <v>0</v>
      </c>
      <c r="AM239" s="2">
        <v>0</v>
      </c>
      <c r="AV239" s="16"/>
      <c r="AW239" s="18">
        <f t="shared" si="26"/>
        <v>0</v>
      </c>
      <c r="AX239" s="15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16">
        <v>0</v>
      </c>
      <c r="BJ239" s="18">
        <f t="shared" si="27"/>
        <v>0</v>
      </c>
      <c r="BK239" s="15">
        <v>0</v>
      </c>
      <c r="BL239" s="2">
        <v>0</v>
      </c>
      <c r="BM239" s="2">
        <v>0</v>
      </c>
      <c r="BN239" s="2">
        <v>0</v>
      </c>
      <c r="BO239" s="2">
        <v>0</v>
      </c>
      <c r="BP239" s="2">
        <v>0</v>
      </c>
      <c r="BQ239" s="2">
        <v>0</v>
      </c>
      <c r="BR239" s="2">
        <v>0</v>
      </c>
      <c r="BS239" s="2">
        <v>0</v>
      </c>
      <c r="BT239" s="2">
        <v>0</v>
      </c>
      <c r="BU239" s="2">
        <v>0</v>
      </c>
      <c r="BV239" s="2">
        <v>0</v>
      </c>
      <c r="BW239" s="18">
        <f t="shared" si="28"/>
        <v>0</v>
      </c>
      <c r="BX239" s="15">
        <v>0</v>
      </c>
      <c r="BY239" s="2">
        <v>0</v>
      </c>
      <c r="BZ239" s="2">
        <v>0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0</v>
      </c>
      <c r="CG239" s="2">
        <v>0</v>
      </c>
      <c r="CH239" s="2">
        <v>0</v>
      </c>
      <c r="CI239" s="2">
        <v>0</v>
      </c>
      <c r="CJ239" s="18">
        <f t="shared" si="29"/>
        <v>0</v>
      </c>
      <c r="CK239" s="15">
        <v>0</v>
      </c>
      <c r="CL239" s="2">
        <v>0</v>
      </c>
      <c r="CM239" s="2">
        <v>0</v>
      </c>
      <c r="CN239" s="2">
        <v>0</v>
      </c>
      <c r="CO239" s="2">
        <v>0</v>
      </c>
      <c r="CP239" s="2">
        <v>0</v>
      </c>
      <c r="CQ239" s="2">
        <v>0</v>
      </c>
      <c r="CR239" s="2">
        <v>0</v>
      </c>
      <c r="CS239" s="2">
        <v>0</v>
      </c>
      <c r="CT239" s="2">
        <v>0</v>
      </c>
      <c r="CU239" s="2">
        <v>0</v>
      </c>
      <c r="CV239" s="16">
        <v>0</v>
      </c>
      <c r="CW239" s="18">
        <f t="shared" si="30"/>
        <v>0</v>
      </c>
    </row>
    <row r="240" spans="1:101" ht="13.05" customHeight="1" x14ac:dyDescent="0.2">
      <c r="A240" s="46" t="s">
        <v>22</v>
      </c>
      <c r="B240" s="46" t="s">
        <v>284</v>
      </c>
      <c r="C240" s="89">
        <v>406</v>
      </c>
      <c r="D240" s="46" t="s">
        <v>611</v>
      </c>
      <c r="E240" s="46" t="s">
        <v>22</v>
      </c>
      <c r="F240" s="46" t="s">
        <v>23</v>
      </c>
      <c r="G240" s="47" t="s">
        <v>58</v>
      </c>
      <c r="H240" s="71">
        <v>14253</v>
      </c>
      <c r="I240" s="49" t="s">
        <v>290</v>
      </c>
      <c r="J240" s="43">
        <v>0</v>
      </c>
      <c r="K240" s="15">
        <v>0</v>
      </c>
      <c r="L240" s="2">
        <v>0</v>
      </c>
      <c r="M240" s="2">
        <v>0</v>
      </c>
      <c r="V240" s="16"/>
      <c r="W240" s="18">
        <f t="shared" si="24"/>
        <v>0</v>
      </c>
      <c r="X240" s="15">
        <v>0</v>
      </c>
      <c r="Y240" s="2">
        <v>0</v>
      </c>
      <c r="Z240" s="2">
        <v>0</v>
      </c>
      <c r="AI240" s="16"/>
      <c r="AJ240" s="18">
        <f t="shared" si="25"/>
        <v>0</v>
      </c>
      <c r="AK240" s="15">
        <v>0</v>
      </c>
      <c r="AL240" s="2">
        <v>0</v>
      </c>
      <c r="AM240" s="2">
        <v>0</v>
      </c>
      <c r="AV240" s="16"/>
      <c r="AW240" s="18">
        <f t="shared" si="26"/>
        <v>0</v>
      </c>
      <c r="AX240" s="15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16">
        <v>0</v>
      </c>
      <c r="BJ240" s="18">
        <f t="shared" si="27"/>
        <v>0</v>
      </c>
      <c r="BK240" s="15">
        <v>0</v>
      </c>
      <c r="BL240" s="2">
        <v>0</v>
      </c>
      <c r="BM240" s="2">
        <v>0</v>
      </c>
      <c r="BN240" s="2">
        <v>0</v>
      </c>
      <c r="BO240" s="2">
        <v>0</v>
      </c>
      <c r="BP240" s="2">
        <v>0</v>
      </c>
      <c r="BQ240" s="2">
        <v>0</v>
      </c>
      <c r="BR240" s="2">
        <v>0</v>
      </c>
      <c r="BS240" s="2">
        <v>0</v>
      </c>
      <c r="BT240" s="2">
        <v>0</v>
      </c>
      <c r="BU240" s="2">
        <v>0</v>
      </c>
      <c r="BV240" s="2">
        <v>0</v>
      </c>
      <c r="BW240" s="18">
        <f t="shared" si="28"/>
        <v>0</v>
      </c>
      <c r="BX240" s="15">
        <v>0</v>
      </c>
      <c r="BY240" s="2">
        <v>0</v>
      </c>
      <c r="BZ240" s="2">
        <v>0</v>
      </c>
      <c r="CA240" s="2">
        <v>0</v>
      </c>
      <c r="CB240" s="2">
        <v>0</v>
      </c>
      <c r="CC240" s="2">
        <v>0</v>
      </c>
      <c r="CD240" s="2">
        <v>0</v>
      </c>
      <c r="CE240" s="2">
        <v>0</v>
      </c>
      <c r="CF240" s="2">
        <v>0</v>
      </c>
      <c r="CG240" s="2">
        <v>0</v>
      </c>
      <c r="CH240" s="2">
        <v>0</v>
      </c>
      <c r="CI240" s="2">
        <v>0</v>
      </c>
      <c r="CJ240" s="18">
        <f t="shared" si="29"/>
        <v>0</v>
      </c>
      <c r="CK240" s="15">
        <v>0</v>
      </c>
      <c r="CL240" s="2">
        <v>0</v>
      </c>
      <c r="CM240" s="2">
        <v>0</v>
      </c>
      <c r="CN240" s="2">
        <v>0</v>
      </c>
      <c r="CO240" s="2">
        <v>0</v>
      </c>
      <c r="CP240" s="2">
        <v>0</v>
      </c>
      <c r="CQ240" s="2">
        <v>0</v>
      </c>
      <c r="CR240" s="2">
        <v>0</v>
      </c>
      <c r="CS240" s="2">
        <v>0</v>
      </c>
      <c r="CT240" s="2">
        <v>0</v>
      </c>
      <c r="CU240" s="2">
        <v>0</v>
      </c>
      <c r="CV240" s="16">
        <v>0</v>
      </c>
      <c r="CW240" s="18">
        <f t="shared" si="30"/>
        <v>0</v>
      </c>
    </row>
    <row r="241" spans="1:101" ht="13.05" customHeight="1" x14ac:dyDescent="0.2">
      <c r="A241" s="46" t="s">
        <v>22</v>
      </c>
      <c r="B241" s="46" t="s">
        <v>284</v>
      </c>
      <c r="C241" s="89">
        <v>406</v>
      </c>
      <c r="D241" s="46" t="s">
        <v>611</v>
      </c>
      <c r="E241" s="46" t="s">
        <v>22</v>
      </c>
      <c r="F241" s="46" t="s">
        <v>23</v>
      </c>
      <c r="G241" s="47" t="s">
        <v>32</v>
      </c>
      <c r="H241" s="71">
        <v>31540</v>
      </c>
      <c r="I241" s="49" t="s">
        <v>291</v>
      </c>
      <c r="J241" s="43">
        <v>0</v>
      </c>
      <c r="K241" s="15">
        <v>0</v>
      </c>
      <c r="L241" s="2">
        <v>0</v>
      </c>
      <c r="M241" s="2">
        <v>0</v>
      </c>
      <c r="V241" s="16"/>
      <c r="W241" s="18">
        <f t="shared" si="24"/>
        <v>0</v>
      </c>
      <c r="X241" s="15">
        <v>0</v>
      </c>
      <c r="Y241" s="2">
        <v>0</v>
      </c>
      <c r="Z241" s="2">
        <v>0</v>
      </c>
      <c r="AI241" s="16"/>
      <c r="AJ241" s="18">
        <f t="shared" si="25"/>
        <v>0</v>
      </c>
      <c r="AK241" s="15">
        <v>0</v>
      </c>
      <c r="AL241" s="2">
        <v>0</v>
      </c>
      <c r="AM241" s="2">
        <v>0</v>
      </c>
      <c r="AV241" s="16"/>
      <c r="AW241" s="18">
        <f t="shared" si="26"/>
        <v>0</v>
      </c>
      <c r="AX241" s="15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0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16">
        <v>0</v>
      </c>
      <c r="BJ241" s="18">
        <f t="shared" si="27"/>
        <v>0</v>
      </c>
      <c r="BK241" s="15">
        <v>0</v>
      </c>
      <c r="BL241" s="2">
        <v>0</v>
      </c>
      <c r="BM241" s="2">
        <v>0</v>
      </c>
      <c r="BN241" s="2">
        <v>0</v>
      </c>
      <c r="BO241" s="2">
        <v>0</v>
      </c>
      <c r="BP241" s="2">
        <v>0</v>
      </c>
      <c r="BQ241" s="2">
        <v>0</v>
      </c>
      <c r="BR241" s="2">
        <v>0</v>
      </c>
      <c r="BS241" s="2">
        <v>0</v>
      </c>
      <c r="BT241" s="2">
        <v>0</v>
      </c>
      <c r="BU241" s="2">
        <v>0</v>
      </c>
      <c r="BV241" s="2">
        <v>0</v>
      </c>
      <c r="BW241" s="18">
        <f t="shared" si="28"/>
        <v>0</v>
      </c>
      <c r="BX241" s="15">
        <v>0</v>
      </c>
      <c r="BY241" s="2">
        <v>0</v>
      </c>
      <c r="BZ241" s="2">
        <v>0</v>
      </c>
      <c r="CA241" s="2">
        <v>0</v>
      </c>
      <c r="CB241" s="2">
        <v>0</v>
      </c>
      <c r="CC241" s="2">
        <v>0</v>
      </c>
      <c r="CD241" s="2">
        <v>0</v>
      </c>
      <c r="CE241" s="2">
        <v>0</v>
      </c>
      <c r="CF241" s="2">
        <v>0</v>
      </c>
      <c r="CG241" s="2">
        <v>0</v>
      </c>
      <c r="CH241" s="2">
        <v>0</v>
      </c>
      <c r="CI241" s="2">
        <v>0</v>
      </c>
      <c r="CJ241" s="18">
        <f t="shared" si="29"/>
        <v>0</v>
      </c>
      <c r="CK241" s="15">
        <v>0</v>
      </c>
      <c r="CL241" s="2">
        <v>0</v>
      </c>
      <c r="CM241" s="2">
        <v>0</v>
      </c>
      <c r="CN241" s="2">
        <v>0</v>
      </c>
      <c r="CO241" s="2">
        <v>0</v>
      </c>
      <c r="CP241" s="2">
        <v>0</v>
      </c>
      <c r="CQ241" s="2">
        <v>0</v>
      </c>
      <c r="CR241" s="2">
        <v>0</v>
      </c>
      <c r="CS241" s="2">
        <v>0</v>
      </c>
      <c r="CT241" s="2">
        <v>0</v>
      </c>
      <c r="CU241" s="2">
        <v>0</v>
      </c>
      <c r="CV241" s="16">
        <v>0</v>
      </c>
      <c r="CW241" s="18">
        <f t="shared" si="30"/>
        <v>0</v>
      </c>
    </row>
    <row r="242" spans="1:101" ht="13.05" customHeight="1" x14ac:dyDescent="0.2">
      <c r="A242" s="46" t="s">
        <v>22</v>
      </c>
      <c r="B242" s="46" t="s">
        <v>292</v>
      </c>
      <c r="C242" s="89">
        <v>406</v>
      </c>
      <c r="D242" s="46" t="s">
        <v>611</v>
      </c>
      <c r="E242" s="46" t="s">
        <v>22</v>
      </c>
      <c r="F242" s="46" t="s">
        <v>23</v>
      </c>
      <c r="G242" s="47" t="s">
        <v>58</v>
      </c>
      <c r="H242" s="71">
        <v>170</v>
      </c>
      <c r="I242" s="49" t="s">
        <v>292</v>
      </c>
      <c r="J242" s="43">
        <v>0</v>
      </c>
      <c r="K242" s="15">
        <v>0</v>
      </c>
      <c r="L242" s="2">
        <v>0</v>
      </c>
      <c r="M242" s="2">
        <v>0</v>
      </c>
      <c r="V242" s="16"/>
      <c r="W242" s="18">
        <f t="shared" si="24"/>
        <v>0</v>
      </c>
      <c r="X242" s="15">
        <v>0</v>
      </c>
      <c r="Y242" s="2">
        <v>0</v>
      </c>
      <c r="Z242" s="2">
        <v>0</v>
      </c>
      <c r="AI242" s="16"/>
      <c r="AJ242" s="18">
        <f t="shared" si="25"/>
        <v>0</v>
      </c>
      <c r="AK242" s="15">
        <v>0</v>
      </c>
      <c r="AL242" s="2">
        <v>0</v>
      </c>
      <c r="AM242" s="2">
        <v>0</v>
      </c>
      <c r="AV242" s="16"/>
      <c r="AW242" s="18">
        <f t="shared" si="26"/>
        <v>0</v>
      </c>
      <c r="AX242" s="15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16">
        <v>0</v>
      </c>
      <c r="BJ242" s="18">
        <f t="shared" si="27"/>
        <v>0</v>
      </c>
      <c r="BK242" s="15">
        <v>0</v>
      </c>
      <c r="BL242" s="2">
        <v>0</v>
      </c>
      <c r="BM242" s="2">
        <v>0</v>
      </c>
      <c r="BN242" s="2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2">
        <v>0</v>
      </c>
      <c r="BV242" s="2">
        <v>0</v>
      </c>
      <c r="BW242" s="18">
        <f t="shared" si="28"/>
        <v>0</v>
      </c>
      <c r="BX242" s="15">
        <v>0</v>
      </c>
      <c r="BY242" s="2">
        <v>0</v>
      </c>
      <c r="BZ242" s="2">
        <v>0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H242" s="2">
        <v>0</v>
      </c>
      <c r="CI242" s="2">
        <v>0</v>
      </c>
      <c r="CJ242" s="18">
        <f t="shared" si="29"/>
        <v>0</v>
      </c>
      <c r="CK242" s="15">
        <v>0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2">
        <v>0</v>
      </c>
      <c r="CV242" s="16">
        <v>0</v>
      </c>
      <c r="CW242" s="18">
        <f t="shared" si="30"/>
        <v>0</v>
      </c>
    </row>
    <row r="243" spans="1:101" ht="13.05" customHeight="1" x14ac:dyDescent="0.2">
      <c r="A243" s="46" t="s">
        <v>22</v>
      </c>
      <c r="B243" s="46" t="s">
        <v>292</v>
      </c>
      <c r="C243" s="89">
        <v>406</v>
      </c>
      <c r="D243" s="46" t="s">
        <v>611</v>
      </c>
      <c r="E243" s="46" t="s">
        <v>22</v>
      </c>
      <c r="F243" s="46" t="s">
        <v>23</v>
      </c>
      <c r="G243" s="47" t="s">
        <v>32</v>
      </c>
      <c r="H243" s="71">
        <v>17455</v>
      </c>
      <c r="I243" s="49" t="s">
        <v>293</v>
      </c>
      <c r="J243" s="43">
        <v>0</v>
      </c>
      <c r="K243" s="15">
        <v>0</v>
      </c>
      <c r="L243" s="2">
        <v>0</v>
      </c>
      <c r="M243" s="2">
        <v>0</v>
      </c>
      <c r="V243" s="16"/>
      <c r="W243" s="18">
        <f t="shared" si="24"/>
        <v>0</v>
      </c>
      <c r="X243" s="15">
        <v>0</v>
      </c>
      <c r="Y243" s="2">
        <v>0</v>
      </c>
      <c r="Z243" s="2">
        <v>0</v>
      </c>
      <c r="AI243" s="16"/>
      <c r="AJ243" s="18">
        <f t="shared" si="25"/>
        <v>0</v>
      </c>
      <c r="AK243" s="15">
        <v>0</v>
      </c>
      <c r="AL243" s="2">
        <v>0</v>
      </c>
      <c r="AM243" s="2">
        <v>0</v>
      </c>
      <c r="AV243" s="16"/>
      <c r="AW243" s="18">
        <f t="shared" si="26"/>
        <v>0</v>
      </c>
      <c r="AX243" s="15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16">
        <v>0</v>
      </c>
      <c r="BJ243" s="18">
        <f t="shared" si="27"/>
        <v>0</v>
      </c>
      <c r="BK243" s="15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0</v>
      </c>
      <c r="BR243" s="2">
        <v>0</v>
      </c>
      <c r="BS243" s="2">
        <v>0</v>
      </c>
      <c r="BT243" s="2">
        <v>0</v>
      </c>
      <c r="BU243" s="2">
        <v>0</v>
      </c>
      <c r="BV243" s="2">
        <v>0</v>
      </c>
      <c r="BW243" s="18">
        <f t="shared" si="28"/>
        <v>0</v>
      </c>
      <c r="BX243" s="15">
        <v>0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18">
        <f t="shared" si="29"/>
        <v>0</v>
      </c>
      <c r="CK243" s="15">
        <v>0</v>
      </c>
      <c r="CL243" s="2">
        <v>0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2">
        <v>0</v>
      </c>
      <c r="CV243" s="16">
        <v>0</v>
      </c>
      <c r="CW243" s="18">
        <f t="shared" si="30"/>
        <v>0</v>
      </c>
    </row>
    <row r="244" spans="1:101" ht="13.05" customHeight="1" x14ac:dyDescent="0.2">
      <c r="A244" s="46" t="s">
        <v>22</v>
      </c>
      <c r="B244" s="46" t="s">
        <v>23</v>
      </c>
      <c r="C244" s="89">
        <v>406</v>
      </c>
      <c r="D244" s="46" t="s">
        <v>611</v>
      </c>
      <c r="E244" s="46" t="s">
        <v>22</v>
      </c>
      <c r="F244" s="46" t="s">
        <v>23</v>
      </c>
      <c r="G244" s="47" t="s">
        <v>32</v>
      </c>
      <c r="H244" s="71">
        <v>26486</v>
      </c>
      <c r="I244" s="49" t="s">
        <v>280</v>
      </c>
      <c r="J244" s="43">
        <v>0</v>
      </c>
      <c r="K244" s="15">
        <v>0</v>
      </c>
      <c r="L244" s="2">
        <v>0</v>
      </c>
      <c r="M244" s="2">
        <v>0</v>
      </c>
      <c r="V244" s="16"/>
      <c r="W244" s="18">
        <f t="shared" ref="W244" si="31">SUM(K244:V244)</f>
        <v>0</v>
      </c>
      <c r="X244" s="15">
        <v>0</v>
      </c>
      <c r="Y244" s="2">
        <v>0</v>
      </c>
      <c r="Z244" s="2">
        <v>0</v>
      </c>
      <c r="AI244" s="16"/>
      <c r="AJ244" s="18">
        <f t="shared" ref="AJ244" si="32">SUM(X244:AI244)</f>
        <v>0</v>
      </c>
      <c r="AK244" s="15">
        <v>0</v>
      </c>
      <c r="AL244" s="2">
        <v>0</v>
      </c>
      <c r="AM244" s="2">
        <v>0</v>
      </c>
      <c r="AV244" s="16"/>
      <c r="AW244" s="18">
        <f t="shared" ref="AW244" si="33">SUM(AK244:AV244)</f>
        <v>0</v>
      </c>
      <c r="AX244" s="15">
        <v>0</v>
      </c>
      <c r="AY244" s="2">
        <v>0</v>
      </c>
      <c r="AZ244" s="2">
        <v>0</v>
      </c>
      <c r="BA244" s="2">
        <v>0</v>
      </c>
      <c r="BB244" s="2">
        <v>0</v>
      </c>
      <c r="BC244" s="2">
        <v>0</v>
      </c>
      <c r="BD244" s="2">
        <v>0</v>
      </c>
      <c r="BE244" s="2">
        <v>0</v>
      </c>
      <c r="BF244" s="2">
        <v>0</v>
      </c>
      <c r="BG244" s="2">
        <v>0</v>
      </c>
      <c r="BH244" s="2">
        <v>0</v>
      </c>
      <c r="BI244" s="16">
        <v>0</v>
      </c>
      <c r="BJ244" s="18">
        <f t="shared" ref="BJ244" si="34">SUM(AX244:BI244)</f>
        <v>0</v>
      </c>
      <c r="BK244" s="15">
        <v>0</v>
      </c>
      <c r="BL244" s="2">
        <v>0</v>
      </c>
      <c r="BM244" s="2">
        <v>0</v>
      </c>
      <c r="BN244" s="2">
        <v>0</v>
      </c>
      <c r="BO244" s="2">
        <v>0</v>
      </c>
      <c r="BP244" s="2">
        <v>0</v>
      </c>
      <c r="BQ244" s="2">
        <v>0</v>
      </c>
      <c r="BR244" s="2">
        <v>0</v>
      </c>
      <c r="BS244" s="2">
        <v>0</v>
      </c>
      <c r="BT244" s="2">
        <v>0</v>
      </c>
      <c r="BU244" s="2">
        <v>0</v>
      </c>
      <c r="BV244" s="2">
        <v>0</v>
      </c>
      <c r="BW244" s="18">
        <f t="shared" ref="BW244" si="35">SUM(BK244:BV244)</f>
        <v>0</v>
      </c>
      <c r="BX244" s="15">
        <v>0</v>
      </c>
      <c r="BY244" s="2">
        <v>0</v>
      </c>
      <c r="BZ244" s="2">
        <v>0</v>
      </c>
      <c r="CA244" s="2">
        <v>0</v>
      </c>
      <c r="CB244" s="2">
        <v>0</v>
      </c>
      <c r="CC244" s="2">
        <v>0</v>
      </c>
      <c r="CD244" s="2">
        <v>0</v>
      </c>
      <c r="CE244" s="2">
        <v>0</v>
      </c>
      <c r="CF244" s="2">
        <v>0</v>
      </c>
      <c r="CG244" s="2">
        <v>0</v>
      </c>
      <c r="CH244" s="2">
        <v>0</v>
      </c>
      <c r="CI244" s="2">
        <v>0</v>
      </c>
      <c r="CJ244" s="18">
        <f t="shared" ref="CJ244" si="36">SUM(BX244:CI244)</f>
        <v>0</v>
      </c>
      <c r="CK244" s="15">
        <v>0</v>
      </c>
      <c r="CL244" s="2">
        <v>0</v>
      </c>
      <c r="CM244" s="2">
        <v>0</v>
      </c>
      <c r="CN244" s="2">
        <v>0</v>
      </c>
      <c r="CO244" s="2">
        <v>0</v>
      </c>
      <c r="CP244" s="2">
        <v>0</v>
      </c>
      <c r="CQ244" s="2">
        <v>0</v>
      </c>
      <c r="CR244" s="2">
        <v>0</v>
      </c>
      <c r="CS244" s="2">
        <v>0</v>
      </c>
      <c r="CT244" s="2">
        <v>0</v>
      </c>
      <c r="CU244" s="2">
        <v>0</v>
      </c>
      <c r="CV244" s="16">
        <v>0</v>
      </c>
      <c r="CW244" s="18">
        <f t="shared" ref="CW244" si="37">SUM(CK244:CV244)</f>
        <v>0</v>
      </c>
    </row>
    <row r="245" spans="1:101" ht="13.05" customHeight="1" x14ac:dyDescent="0.2">
      <c r="A245" s="46" t="s">
        <v>22</v>
      </c>
      <c r="B245" s="46" t="s">
        <v>23</v>
      </c>
      <c r="C245" s="89">
        <v>406</v>
      </c>
      <c r="D245" s="46" t="s">
        <v>611</v>
      </c>
      <c r="E245" s="46" t="s">
        <v>22</v>
      </c>
      <c r="F245" s="46" t="s">
        <v>23</v>
      </c>
      <c r="G245" s="47" t="s">
        <v>32</v>
      </c>
      <c r="H245" s="71">
        <v>31320</v>
      </c>
      <c r="I245" s="49" t="s">
        <v>294</v>
      </c>
      <c r="J245" s="43">
        <v>0</v>
      </c>
      <c r="K245" s="15">
        <v>0</v>
      </c>
      <c r="L245" s="2">
        <v>0</v>
      </c>
      <c r="M245" s="2">
        <v>0</v>
      </c>
      <c r="V245" s="16"/>
      <c r="W245" s="18">
        <f t="shared" si="24"/>
        <v>0</v>
      </c>
      <c r="X245" s="15">
        <v>0</v>
      </c>
      <c r="Y245" s="2">
        <v>0</v>
      </c>
      <c r="Z245" s="2">
        <v>0</v>
      </c>
      <c r="AI245" s="16"/>
      <c r="AJ245" s="18">
        <f t="shared" si="25"/>
        <v>0</v>
      </c>
      <c r="AK245" s="15">
        <v>0</v>
      </c>
      <c r="AL245" s="2">
        <v>0</v>
      </c>
      <c r="AM245" s="2">
        <v>0</v>
      </c>
      <c r="AV245" s="16"/>
      <c r="AW245" s="18">
        <f t="shared" si="26"/>
        <v>0</v>
      </c>
      <c r="AX245" s="15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0</v>
      </c>
      <c r="BF245" s="2">
        <v>0</v>
      </c>
      <c r="BG245" s="2">
        <v>0</v>
      </c>
      <c r="BH245" s="2">
        <v>0</v>
      </c>
      <c r="BI245" s="16">
        <v>0</v>
      </c>
      <c r="BJ245" s="18">
        <f t="shared" si="27"/>
        <v>0</v>
      </c>
      <c r="BK245" s="15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">
        <v>0</v>
      </c>
      <c r="BR245" s="2">
        <v>0</v>
      </c>
      <c r="BS245" s="2">
        <v>0</v>
      </c>
      <c r="BT245" s="2">
        <v>0</v>
      </c>
      <c r="BU245" s="2">
        <v>0</v>
      </c>
      <c r="BV245" s="2">
        <v>0</v>
      </c>
      <c r="BW245" s="18">
        <f t="shared" si="28"/>
        <v>0</v>
      </c>
      <c r="BX245" s="15">
        <v>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D245" s="2">
        <v>0</v>
      </c>
      <c r="CE245" s="2">
        <v>0</v>
      </c>
      <c r="CF245" s="2">
        <v>0</v>
      </c>
      <c r="CG245" s="2">
        <v>0</v>
      </c>
      <c r="CH245" s="2">
        <v>0</v>
      </c>
      <c r="CI245" s="2">
        <v>0</v>
      </c>
      <c r="CJ245" s="18">
        <f t="shared" si="29"/>
        <v>0</v>
      </c>
      <c r="CK245" s="15">
        <v>0</v>
      </c>
      <c r="CL245" s="2">
        <v>0</v>
      </c>
      <c r="CM245" s="2">
        <v>0</v>
      </c>
      <c r="CN245" s="2">
        <v>0</v>
      </c>
      <c r="CO245" s="2">
        <v>0</v>
      </c>
      <c r="CP245" s="2">
        <v>0</v>
      </c>
      <c r="CQ245" s="2">
        <v>0</v>
      </c>
      <c r="CR245" s="2">
        <v>0</v>
      </c>
      <c r="CS245" s="2">
        <v>0</v>
      </c>
      <c r="CT245" s="2">
        <v>0</v>
      </c>
      <c r="CU245" s="2">
        <v>0</v>
      </c>
      <c r="CV245" s="16">
        <v>0</v>
      </c>
      <c r="CW245" s="18">
        <f t="shared" si="30"/>
        <v>0</v>
      </c>
    </row>
    <row r="246" spans="1:101" s="4" customFormat="1" ht="13.05" customHeight="1" x14ac:dyDescent="0.2">
      <c r="A246" s="46" t="s">
        <v>22</v>
      </c>
      <c r="B246" s="46" t="s">
        <v>295</v>
      </c>
      <c r="C246" s="89">
        <v>406</v>
      </c>
      <c r="D246" s="46" t="s">
        <v>611</v>
      </c>
      <c r="E246" s="46" t="s">
        <v>22</v>
      </c>
      <c r="F246" s="46" t="s">
        <v>295</v>
      </c>
      <c r="G246" s="47" t="s">
        <v>296</v>
      </c>
      <c r="H246" s="71">
        <v>161</v>
      </c>
      <c r="I246" s="49" t="s">
        <v>297</v>
      </c>
      <c r="J246" s="43">
        <v>0</v>
      </c>
      <c r="K246" s="15">
        <v>0</v>
      </c>
      <c r="L246" s="2">
        <v>0</v>
      </c>
      <c r="M246" s="2">
        <v>0</v>
      </c>
      <c r="N246" s="2"/>
      <c r="O246" s="2"/>
      <c r="P246" s="2"/>
      <c r="Q246" s="2"/>
      <c r="R246" s="2"/>
      <c r="S246" s="2"/>
      <c r="T246" s="2"/>
      <c r="U246" s="2"/>
      <c r="V246" s="16"/>
      <c r="W246" s="18">
        <f t="shared" si="24"/>
        <v>0</v>
      </c>
      <c r="X246" s="15">
        <v>0</v>
      </c>
      <c r="Y246" s="2">
        <v>0</v>
      </c>
      <c r="Z246" s="2">
        <v>0</v>
      </c>
      <c r="AA246" s="2"/>
      <c r="AB246" s="2"/>
      <c r="AC246" s="2"/>
      <c r="AD246" s="2"/>
      <c r="AE246" s="2"/>
      <c r="AF246" s="2"/>
      <c r="AG246" s="2"/>
      <c r="AH246" s="2"/>
      <c r="AI246" s="16"/>
      <c r="AJ246" s="18">
        <f t="shared" si="25"/>
        <v>0</v>
      </c>
      <c r="AK246" s="15">
        <v>0</v>
      </c>
      <c r="AL246" s="2">
        <v>0</v>
      </c>
      <c r="AM246" s="2">
        <v>0</v>
      </c>
      <c r="AN246" s="2"/>
      <c r="AO246" s="2"/>
      <c r="AP246" s="2"/>
      <c r="AQ246" s="2"/>
      <c r="AR246" s="2"/>
      <c r="AS246" s="2"/>
      <c r="AT246" s="2"/>
      <c r="AU246" s="2"/>
      <c r="AV246" s="16"/>
      <c r="AW246" s="18">
        <f t="shared" si="26"/>
        <v>0</v>
      </c>
      <c r="AX246" s="15">
        <v>0</v>
      </c>
      <c r="AY246" s="2"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16">
        <v>0</v>
      </c>
      <c r="BJ246" s="18">
        <f t="shared" si="27"/>
        <v>0</v>
      </c>
      <c r="BK246" s="15">
        <v>0</v>
      </c>
      <c r="BL246" s="2">
        <v>0</v>
      </c>
      <c r="BM246" s="2">
        <v>0</v>
      </c>
      <c r="BN246" s="2">
        <v>0</v>
      </c>
      <c r="BO246" s="2">
        <v>0</v>
      </c>
      <c r="BP246" s="2">
        <v>0</v>
      </c>
      <c r="BQ246" s="2">
        <v>0</v>
      </c>
      <c r="BR246" s="2">
        <v>0</v>
      </c>
      <c r="BS246" s="2">
        <v>0</v>
      </c>
      <c r="BT246" s="2">
        <v>0</v>
      </c>
      <c r="BU246" s="2">
        <v>0</v>
      </c>
      <c r="BV246" s="2">
        <v>0</v>
      </c>
      <c r="BW246" s="18">
        <f t="shared" si="28"/>
        <v>0</v>
      </c>
      <c r="BX246" s="15">
        <v>0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D246" s="2">
        <v>0</v>
      </c>
      <c r="CE246" s="2">
        <v>0</v>
      </c>
      <c r="CF246" s="2">
        <v>0</v>
      </c>
      <c r="CG246" s="2">
        <v>0</v>
      </c>
      <c r="CH246" s="2">
        <v>0</v>
      </c>
      <c r="CI246" s="2">
        <v>0</v>
      </c>
      <c r="CJ246" s="18">
        <f t="shared" si="29"/>
        <v>0</v>
      </c>
      <c r="CK246" s="15">
        <v>0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Q246" s="2">
        <v>0</v>
      </c>
      <c r="CR246" s="2">
        <v>0</v>
      </c>
      <c r="CS246" s="2">
        <v>0</v>
      </c>
      <c r="CT246" s="2">
        <v>0</v>
      </c>
      <c r="CU246" s="2">
        <v>0</v>
      </c>
      <c r="CV246" s="16">
        <v>0</v>
      </c>
      <c r="CW246" s="18">
        <f t="shared" si="30"/>
        <v>0</v>
      </c>
    </row>
    <row r="247" spans="1:101" ht="13.05" customHeight="1" x14ac:dyDescent="0.2">
      <c r="A247" s="46" t="s">
        <v>22</v>
      </c>
      <c r="B247" s="46" t="s">
        <v>295</v>
      </c>
      <c r="C247" s="89">
        <v>406</v>
      </c>
      <c r="D247" s="46" t="s">
        <v>611</v>
      </c>
      <c r="E247" s="46" t="s">
        <v>22</v>
      </c>
      <c r="F247" s="46" t="s">
        <v>295</v>
      </c>
      <c r="G247" s="47" t="s">
        <v>32</v>
      </c>
      <c r="H247" s="71">
        <v>177</v>
      </c>
      <c r="I247" s="49" t="s">
        <v>298</v>
      </c>
      <c r="J247" s="43">
        <v>0</v>
      </c>
      <c r="K247" s="15">
        <v>0</v>
      </c>
      <c r="L247" s="2">
        <v>0</v>
      </c>
      <c r="M247" s="2">
        <v>0</v>
      </c>
      <c r="V247" s="16"/>
      <c r="W247" s="18">
        <f t="shared" si="24"/>
        <v>0</v>
      </c>
      <c r="X247" s="15">
        <v>0</v>
      </c>
      <c r="Y247" s="2">
        <v>0</v>
      </c>
      <c r="Z247" s="2">
        <v>0</v>
      </c>
      <c r="AI247" s="16"/>
      <c r="AJ247" s="18">
        <f t="shared" si="25"/>
        <v>0</v>
      </c>
      <c r="AK247" s="15">
        <v>0</v>
      </c>
      <c r="AL247" s="2">
        <v>0</v>
      </c>
      <c r="AM247" s="2">
        <v>0</v>
      </c>
      <c r="AV247" s="16"/>
      <c r="AW247" s="18">
        <f t="shared" si="26"/>
        <v>0</v>
      </c>
      <c r="AX247" s="15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16">
        <v>0</v>
      </c>
      <c r="BJ247" s="18">
        <f t="shared" si="27"/>
        <v>0</v>
      </c>
      <c r="BK247" s="15">
        <v>0</v>
      </c>
      <c r="BL247" s="2">
        <v>0</v>
      </c>
      <c r="BM247" s="2">
        <v>0</v>
      </c>
      <c r="BN247" s="2">
        <v>0</v>
      </c>
      <c r="BO247" s="2">
        <v>0</v>
      </c>
      <c r="BP247" s="2">
        <v>0</v>
      </c>
      <c r="BQ247" s="2">
        <v>0</v>
      </c>
      <c r="BR247" s="2">
        <v>0</v>
      </c>
      <c r="BS247" s="2">
        <v>0</v>
      </c>
      <c r="BT247" s="2">
        <v>0</v>
      </c>
      <c r="BU247" s="2">
        <v>0</v>
      </c>
      <c r="BV247" s="2">
        <v>0</v>
      </c>
      <c r="BW247" s="18">
        <f t="shared" si="28"/>
        <v>0</v>
      </c>
      <c r="BX247" s="15">
        <v>0</v>
      </c>
      <c r="BY247" s="2">
        <v>0</v>
      </c>
      <c r="BZ247" s="2">
        <v>0</v>
      </c>
      <c r="CA247" s="2">
        <v>0</v>
      </c>
      <c r="CB247" s="2">
        <v>0</v>
      </c>
      <c r="CC247" s="2">
        <v>0</v>
      </c>
      <c r="CD247" s="2">
        <v>0</v>
      </c>
      <c r="CE247" s="2">
        <v>0</v>
      </c>
      <c r="CF247" s="2">
        <v>0</v>
      </c>
      <c r="CG247" s="2">
        <v>0</v>
      </c>
      <c r="CH247" s="2">
        <v>0</v>
      </c>
      <c r="CI247" s="2">
        <v>0</v>
      </c>
      <c r="CJ247" s="18">
        <f t="shared" si="29"/>
        <v>0</v>
      </c>
      <c r="CK247" s="15">
        <v>0</v>
      </c>
      <c r="CL247" s="2">
        <v>0</v>
      </c>
      <c r="CM247" s="2">
        <v>0</v>
      </c>
      <c r="CN247" s="2">
        <v>0</v>
      </c>
      <c r="CO247" s="2">
        <v>0</v>
      </c>
      <c r="CP247" s="2">
        <v>0</v>
      </c>
      <c r="CQ247" s="2">
        <v>0</v>
      </c>
      <c r="CR247" s="2">
        <v>0</v>
      </c>
      <c r="CS247" s="2">
        <v>0</v>
      </c>
      <c r="CT247" s="2">
        <v>0</v>
      </c>
      <c r="CU247" s="2">
        <v>0</v>
      </c>
      <c r="CV247" s="16">
        <v>0</v>
      </c>
      <c r="CW247" s="18">
        <f t="shared" si="30"/>
        <v>0</v>
      </c>
    </row>
    <row r="248" spans="1:101" ht="13.05" customHeight="1" x14ac:dyDescent="0.2">
      <c r="A248" s="46" t="s">
        <v>22</v>
      </c>
      <c r="B248" s="46" t="s">
        <v>295</v>
      </c>
      <c r="C248" s="89">
        <v>406</v>
      </c>
      <c r="D248" s="46" t="s">
        <v>611</v>
      </c>
      <c r="E248" s="46" t="s">
        <v>22</v>
      </c>
      <c r="F248" s="46" t="s">
        <v>295</v>
      </c>
      <c r="G248" s="47" t="s">
        <v>32</v>
      </c>
      <c r="H248" s="71">
        <v>178</v>
      </c>
      <c r="I248" s="49" t="s">
        <v>299</v>
      </c>
      <c r="J248" s="43">
        <v>0</v>
      </c>
      <c r="K248" s="15">
        <v>0</v>
      </c>
      <c r="L248" s="2">
        <v>0</v>
      </c>
      <c r="M248" s="2">
        <v>0</v>
      </c>
      <c r="V248" s="16"/>
      <c r="W248" s="18">
        <f t="shared" si="24"/>
        <v>0</v>
      </c>
      <c r="X248" s="15">
        <v>0</v>
      </c>
      <c r="Y248" s="2">
        <v>0</v>
      </c>
      <c r="Z248" s="2">
        <v>0</v>
      </c>
      <c r="AI248" s="16"/>
      <c r="AJ248" s="18">
        <f t="shared" si="25"/>
        <v>0</v>
      </c>
      <c r="AK248" s="15">
        <v>0</v>
      </c>
      <c r="AL248" s="2">
        <v>0</v>
      </c>
      <c r="AM248" s="2">
        <v>0</v>
      </c>
      <c r="AV248" s="16"/>
      <c r="AW248" s="18">
        <f t="shared" si="26"/>
        <v>0</v>
      </c>
      <c r="AX248" s="15">
        <v>0</v>
      </c>
      <c r="AY248" s="2"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0</v>
      </c>
      <c r="BF248" s="2">
        <v>0</v>
      </c>
      <c r="BG248" s="2">
        <v>0</v>
      </c>
      <c r="BH248" s="2">
        <v>0</v>
      </c>
      <c r="BI248" s="16">
        <v>0</v>
      </c>
      <c r="BJ248" s="18">
        <f t="shared" si="27"/>
        <v>0</v>
      </c>
      <c r="BK248" s="15">
        <v>0</v>
      </c>
      <c r="BL248" s="2">
        <v>0</v>
      </c>
      <c r="BM248" s="2">
        <v>0</v>
      </c>
      <c r="BN248" s="2">
        <v>0</v>
      </c>
      <c r="BO248" s="2">
        <v>0</v>
      </c>
      <c r="BP248" s="2">
        <v>0</v>
      </c>
      <c r="BQ248" s="2">
        <v>0</v>
      </c>
      <c r="BR248" s="2">
        <v>0</v>
      </c>
      <c r="BS248" s="2">
        <v>0</v>
      </c>
      <c r="BT248" s="2">
        <v>0</v>
      </c>
      <c r="BU248" s="2">
        <v>0</v>
      </c>
      <c r="BV248" s="2">
        <v>0</v>
      </c>
      <c r="BW248" s="18">
        <f t="shared" si="28"/>
        <v>0</v>
      </c>
      <c r="BX248" s="15">
        <v>0</v>
      </c>
      <c r="BY248" s="2">
        <v>0</v>
      </c>
      <c r="BZ248" s="2">
        <v>0</v>
      </c>
      <c r="CA248" s="2">
        <v>0</v>
      </c>
      <c r="CB248" s="2">
        <v>0</v>
      </c>
      <c r="CC248" s="2">
        <v>0</v>
      </c>
      <c r="CD248" s="2">
        <v>0</v>
      </c>
      <c r="CE248" s="2">
        <v>0</v>
      </c>
      <c r="CF248" s="2">
        <v>0</v>
      </c>
      <c r="CG248" s="2">
        <v>0</v>
      </c>
      <c r="CH248" s="2">
        <v>0</v>
      </c>
      <c r="CI248" s="2">
        <v>0</v>
      </c>
      <c r="CJ248" s="18">
        <f t="shared" si="29"/>
        <v>0</v>
      </c>
      <c r="CK248" s="15">
        <v>0</v>
      </c>
      <c r="CL248" s="2">
        <v>0</v>
      </c>
      <c r="CM248" s="2">
        <v>0</v>
      </c>
      <c r="CN248" s="2">
        <v>0</v>
      </c>
      <c r="CO248" s="2">
        <v>0</v>
      </c>
      <c r="CP248" s="2">
        <v>0</v>
      </c>
      <c r="CQ248" s="2">
        <v>0</v>
      </c>
      <c r="CR248" s="2">
        <v>0</v>
      </c>
      <c r="CS248" s="2">
        <v>0</v>
      </c>
      <c r="CT248" s="2">
        <v>0</v>
      </c>
      <c r="CU248" s="2">
        <v>0</v>
      </c>
      <c r="CV248" s="16">
        <v>0</v>
      </c>
      <c r="CW248" s="18">
        <f t="shared" si="30"/>
        <v>0</v>
      </c>
    </row>
    <row r="249" spans="1:101" ht="13.05" customHeight="1" x14ac:dyDescent="0.2">
      <c r="A249" s="46" t="s">
        <v>22</v>
      </c>
      <c r="B249" s="46" t="s">
        <v>295</v>
      </c>
      <c r="C249" s="89">
        <v>406</v>
      </c>
      <c r="D249" s="46" t="s">
        <v>611</v>
      </c>
      <c r="E249" s="46" t="s">
        <v>22</v>
      </c>
      <c r="F249" s="46" t="s">
        <v>295</v>
      </c>
      <c r="G249" s="47" t="s">
        <v>32</v>
      </c>
      <c r="H249" s="71">
        <v>179</v>
      </c>
      <c r="I249" s="49" t="s">
        <v>300</v>
      </c>
      <c r="J249" s="43">
        <v>0</v>
      </c>
      <c r="K249" s="15">
        <v>0</v>
      </c>
      <c r="L249" s="2">
        <v>0</v>
      </c>
      <c r="M249" s="2">
        <v>0</v>
      </c>
      <c r="V249" s="16"/>
      <c r="W249" s="18">
        <f t="shared" si="24"/>
        <v>0</v>
      </c>
      <c r="X249" s="15">
        <v>0</v>
      </c>
      <c r="Y249" s="2">
        <v>0</v>
      </c>
      <c r="Z249" s="2">
        <v>0</v>
      </c>
      <c r="AI249" s="16"/>
      <c r="AJ249" s="18">
        <f t="shared" si="25"/>
        <v>0</v>
      </c>
      <c r="AK249" s="15">
        <v>0</v>
      </c>
      <c r="AL249" s="2">
        <v>0</v>
      </c>
      <c r="AM249" s="2">
        <v>0</v>
      </c>
      <c r="AV249" s="16"/>
      <c r="AW249" s="18">
        <f t="shared" si="26"/>
        <v>0</v>
      </c>
      <c r="AX249" s="15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16">
        <v>0</v>
      </c>
      <c r="BJ249" s="18">
        <f t="shared" si="27"/>
        <v>0</v>
      </c>
      <c r="BK249" s="15">
        <v>0</v>
      </c>
      <c r="BL249" s="2">
        <v>0</v>
      </c>
      <c r="BM249" s="2">
        <v>0</v>
      </c>
      <c r="BN249" s="2">
        <v>0</v>
      </c>
      <c r="BO249" s="2">
        <v>0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  <c r="BU249" s="2">
        <v>0</v>
      </c>
      <c r="BV249" s="2">
        <v>0</v>
      </c>
      <c r="BW249" s="18">
        <f t="shared" si="28"/>
        <v>0</v>
      </c>
      <c r="BX249" s="15">
        <v>0</v>
      </c>
      <c r="BY249" s="2">
        <v>0</v>
      </c>
      <c r="BZ249" s="2">
        <v>0</v>
      </c>
      <c r="CA249" s="2">
        <v>0</v>
      </c>
      <c r="CB249" s="2">
        <v>0</v>
      </c>
      <c r="CC249" s="2">
        <v>0</v>
      </c>
      <c r="CD249" s="2">
        <v>0</v>
      </c>
      <c r="CE249" s="2">
        <v>0</v>
      </c>
      <c r="CF249" s="2">
        <v>0</v>
      </c>
      <c r="CG249" s="2">
        <v>0</v>
      </c>
      <c r="CH249" s="2">
        <v>0</v>
      </c>
      <c r="CI249" s="2">
        <v>0</v>
      </c>
      <c r="CJ249" s="18">
        <f t="shared" si="29"/>
        <v>0</v>
      </c>
      <c r="CK249" s="15">
        <v>0</v>
      </c>
      <c r="CL249" s="2">
        <v>0</v>
      </c>
      <c r="CM249" s="2">
        <v>0</v>
      </c>
      <c r="CN249" s="2">
        <v>0</v>
      </c>
      <c r="CO249" s="2">
        <v>0</v>
      </c>
      <c r="CP249" s="2">
        <v>0</v>
      </c>
      <c r="CQ249" s="2">
        <v>0</v>
      </c>
      <c r="CR249" s="2">
        <v>0</v>
      </c>
      <c r="CS249" s="2">
        <v>0</v>
      </c>
      <c r="CT249" s="2">
        <v>0</v>
      </c>
      <c r="CU249" s="2">
        <v>0</v>
      </c>
      <c r="CV249" s="16">
        <v>0</v>
      </c>
      <c r="CW249" s="18">
        <f t="shared" si="30"/>
        <v>0</v>
      </c>
    </row>
    <row r="250" spans="1:101" ht="13.05" customHeight="1" x14ac:dyDescent="0.2">
      <c r="A250" s="46" t="s">
        <v>22</v>
      </c>
      <c r="B250" s="46" t="s">
        <v>295</v>
      </c>
      <c r="C250" s="89">
        <v>406</v>
      </c>
      <c r="D250" s="46" t="s">
        <v>611</v>
      </c>
      <c r="E250" s="46" t="s">
        <v>22</v>
      </c>
      <c r="F250" s="46" t="s">
        <v>295</v>
      </c>
      <c r="G250" s="47" t="s">
        <v>32</v>
      </c>
      <c r="H250" s="71">
        <v>183</v>
      </c>
      <c r="I250" s="49" t="s">
        <v>301</v>
      </c>
      <c r="J250" s="43">
        <v>0</v>
      </c>
      <c r="K250" s="15">
        <v>0</v>
      </c>
      <c r="L250" s="2">
        <v>0</v>
      </c>
      <c r="M250" s="2">
        <v>0</v>
      </c>
      <c r="V250" s="16"/>
      <c r="W250" s="18">
        <f t="shared" si="24"/>
        <v>0</v>
      </c>
      <c r="X250" s="15">
        <v>0</v>
      </c>
      <c r="Y250" s="2">
        <v>0</v>
      </c>
      <c r="Z250" s="2">
        <v>0</v>
      </c>
      <c r="AI250" s="16"/>
      <c r="AJ250" s="18">
        <f t="shared" si="25"/>
        <v>0</v>
      </c>
      <c r="AK250" s="15">
        <v>0</v>
      </c>
      <c r="AL250" s="2">
        <v>0</v>
      </c>
      <c r="AM250" s="2">
        <v>0</v>
      </c>
      <c r="AV250" s="16"/>
      <c r="AW250" s="18">
        <f t="shared" si="26"/>
        <v>0</v>
      </c>
      <c r="AX250" s="15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F250" s="2">
        <v>0</v>
      </c>
      <c r="BG250" s="2">
        <v>0</v>
      </c>
      <c r="BH250" s="2">
        <v>0</v>
      </c>
      <c r="BI250" s="16">
        <v>0</v>
      </c>
      <c r="BJ250" s="18">
        <f t="shared" si="27"/>
        <v>0</v>
      </c>
      <c r="BK250" s="15">
        <v>0</v>
      </c>
      <c r="BL250" s="2">
        <v>0</v>
      </c>
      <c r="BM250" s="2">
        <v>0</v>
      </c>
      <c r="BN250" s="2">
        <v>0</v>
      </c>
      <c r="BO250" s="2">
        <v>0</v>
      </c>
      <c r="BP250" s="2">
        <v>0</v>
      </c>
      <c r="BQ250" s="2">
        <v>0</v>
      </c>
      <c r="BR250" s="2">
        <v>0</v>
      </c>
      <c r="BS250" s="2">
        <v>0</v>
      </c>
      <c r="BT250" s="2">
        <v>0</v>
      </c>
      <c r="BU250" s="2">
        <v>0</v>
      </c>
      <c r="BV250" s="2">
        <v>0</v>
      </c>
      <c r="BW250" s="18">
        <f t="shared" si="28"/>
        <v>0</v>
      </c>
      <c r="BX250" s="15">
        <v>0</v>
      </c>
      <c r="BY250" s="2">
        <v>0</v>
      </c>
      <c r="BZ250" s="2">
        <v>0</v>
      </c>
      <c r="CA250" s="2">
        <v>0</v>
      </c>
      <c r="CB250" s="2">
        <v>0</v>
      </c>
      <c r="CC250" s="2">
        <v>0</v>
      </c>
      <c r="CD250" s="2">
        <v>0</v>
      </c>
      <c r="CE250" s="2">
        <v>0</v>
      </c>
      <c r="CF250" s="2">
        <v>0</v>
      </c>
      <c r="CG250" s="2">
        <v>0</v>
      </c>
      <c r="CH250" s="2">
        <v>0</v>
      </c>
      <c r="CI250" s="2">
        <v>0</v>
      </c>
      <c r="CJ250" s="18">
        <f t="shared" si="29"/>
        <v>0</v>
      </c>
      <c r="CK250" s="15">
        <v>0</v>
      </c>
      <c r="CL250" s="2">
        <v>0</v>
      </c>
      <c r="CM250" s="2">
        <v>0</v>
      </c>
      <c r="CN250" s="2">
        <v>0</v>
      </c>
      <c r="CO250" s="2">
        <v>0</v>
      </c>
      <c r="CP250" s="2">
        <v>0</v>
      </c>
      <c r="CQ250" s="2">
        <v>0</v>
      </c>
      <c r="CR250" s="2">
        <v>0</v>
      </c>
      <c r="CS250" s="2">
        <v>0</v>
      </c>
      <c r="CT250" s="2">
        <v>0</v>
      </c>
      <c r="CU250" s="2">
        <v>0</v>
      </c>
      <c r="CV250" s="16">
        <v>0</v>
      </c>
      <c r="CW250" s="18">
        <f t="shared" si="30"/>
        <v>0</v>
      </c>
    </row>
    <row r="251" spans="1:101" ht="13.05" customHeight="1" x14ac:dyDescent="0.2">
      <c r="A251" s="46" t="s">
        <v>22</v>
      </c>
      <c r="B251" s="46" t="s">
        <v>295</v>
      </c>
      <c r="C251" s="89">
        <v>406</v>
      </c>
      <c r="D251" s="46" t="s">
        <v>611</v>
      </c>
      <c r="E251" s="46" t="s">
        <v>22</v>
      </c>
      <c r="F251" s="46" t="s">
        <v>295</v>
      </c>
      <c r="G251" s="47" t="s">
        <v>32</v>
      </c>
      <c r="H251" s="71">
        <v>184</v>
      </c>
      <c r="I251" s="49" t="s">
        <v>302</v>
      </c>
      <c r="J251" s="43">
        <v>0</v>
      </c>
      <c r="K251" s="15">
        <v>0</v>
      </c>
      <c r="L251" s="2">
        <v>0</v>
      </c>
      <c r="M251" s="2">
        <v>0</v>
      </c>
      <c r="V251" s="16"/>
      <c r="W251" s="18">
        <f t="shared" si="24"/>
        <v>0</v>
      </c>
      <c r="X251" s="15">
        <v>0</v>
      </c>
      <c r="Y251" s="2">
        <v>0</v>
      </c>
      <c r="Z251" s="2">
        <v>0</v>
      </c>
      <c r="AI251" s="16"/>
      <c r="AJ251" s="18">
        <f t="shared" si="25"/>
        <v>0</v>
      </c>
      <c r="AK251" s="15">
        <v>0</v>
      </c>
      <c r="AL251" s="2">
        <v>0</v>
      </c>
      <c r="AM251" s="2">
        <v>0</v>
      </c>
      <c r="AV251" s="16"/>
      <c r="AW251" s="18">
        <f t="shared" si="26"/>
        <v>0</v>
      </c>
      <c r="AX251" s="15">
        <v>0</v>
      </c>
      <c r="AY251" s="2"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E251" s="2">
        <v>0</v>
      </c>
      <c r="BF251" s="2">
        <v>0</v>
      </c>
      <c r="BG251" s="2">
        <v>0</v>
      </c>
      <c r="BH251" s="2">
        <v>0</v>
      </c>
      <c r="BI251" s="16">
        <v>0</v>
      </c>
      <c r="BJ251" s="18">
        <f t="shared" si="27"/>
        <v>0</v>
      </c>
      <c r="BK251" s="15">
        <v>0</v>
      </c>
      <c r="BL251" s="2">
        <v>0</v>
      </c>
      <c r="BM251" s="2">
        <v>0</v>
      </c>
      <c r="BN251" s="2">
        <v>0</v>
      </c>
      <c r="BO251" s="2">
        <v>0</v>
      </c>
      <c r="BP251" s="2">
        <v>0</v>
      </c>
      <c r="BQ251" s="2">
        <v>0</v>
      </c>
      <c r="BR251" s="2">
        <v>0</v>
      </c>
      <c r="BS251" s="2">
        <v>0</v>
      </c>
      <c r="BT251" s="2">
        <v>0</v>
      </c>
      <c r="BU251" s="2">
        <v>0</v>
      </c>
      <c r="BV251" s="2">
        <v>0</v>
      </c>
      <c r="BW251" s="18">
        <f t="shared" si="28"/>
        <v>0</v>
      </c>
      <c r="BX251" s="15">
        <v>0</v>
      </c>
      <c r="BY251" s="2">
        <v>0</v>
      </c>
      <c r="BZ251" s="2">
        <v>0</v>
      </c>
      <c r="CA251" s="2">
        <v>0</v>
      </c>
      <c r="CB251" s="2">
        <v>0</v>
      </c>
      <c r="CC251" s="2">
        <v>0</v>
      </c>
      <c r="CD251" s="2">
        <v>0</v>
      </c>
      <c r="CE251" s="2">
        <v>0</v>
      </c>
      <c r="CF251" s="2">
        <v>0</v>
      </c>
      <c r="CG251" s="2">
        <v>0</v>
      </c>
      <c r="CH251" s="2">
        <v>0</v>
      </c>
      <c r="CI251" s="2">
        <v>0</v>
      </c>
      <c r="CJ251" s="18">
        <f t="shared" si="29"/>
        <v>0</v>
      </c>
      <c r="CK251" s="15">
        <v>0</v>
      </c>
      <c r="CL251" s="2">
        <v>0</v>
      </c>
      <c r="CM251" s="2">
        <v>0</v>
      </c>
      <c r="CN251" s="2">
        <v>0</v>
      </c>
      <c r="CO251" s="2">
        <v>0</v>
      </c>
      <c r="CP251" s="2">
        <v>0</v>
      </c>
      <c r="CQ251" s="2">
        <v>0</v>
      </c>
      <c r="CR251" s="2">
        <v>0</v>
      </c>
      <c r="CS251" s="2">
        <v>0</v>
      </c>
      <c r="CT251" s="2">
        <v>0</v>
      </c>
      <c r="CU251" s="2">
        <v>0</v>
      </c>
      <c r="CV251" s="16">
        <v>0</v>
      </c>
      <c r="CW251" s="18">
        <f t="shared" si="30"/>
        <v>0</v>
      </c>
    </row>
    <row r="252" spans="1:101" ht="13.05" customHeight="1" x14ac:dyDescent="0.2">
      <c r="A252" s="46" t="s">
        <v>22</v>
      </c>
      <c r="B252" s="46" t="s">
        <v>295</v>
      </c>
      <c r="C252" s="89">
        <v>406</v>
      </c>
      <c r="D252" s="46" t="s">
        <v>611</v>
      </c>
      <c r="E252" s="46" t="s">
        <v>22</v>
      </c>
      <c r="F252" s="46" t="s">
        <v>295</v>
      </c>
      <c r="G252" s="47" t="s">
        <v>32</v>
      </c>
      <c r="H252" s="71">
        <v>6764</v>
      </c>
      <c r="I252" s="49" t="s">
        <v>303</v>
      </c>
      <c r="J252" s="43">
        <v>0</v>
      </c>
      <c r="K252" s="15">
        <v>0</v>
      </c>
      <c r="L252" s="2">
        <v>0</v>
      </c>
      <c r="M252" s="2">
        <v>0</v>
      </c>
      <c r="V252" s="16"/>
      <c r="W252" s="18">
        <f t="shared" si="24"/>
        <v>0</v>
      </c>
      <c r="X252" s="15">
        <v>0</v>
      </c>
      <c r="Y252" s="2">
        <v>0</v>
      </c>
      <c r="Z252" s="2">
        <v>0</v>
      </c>
      <c r="AI252" s="16"/>
      <c r="AJ252" s="18">
        <f t="shared" si="25"/>
        <v>0</v>
      </c>
      <c r="AK252" s="15">
        <v>0</v>
      </c>
      <c r="AL252" s="2">
        <v>0</v>
      </c>
      <c r="AM252" s="2">
        <v>0</v>
      </c>
      <c r="AV252" s="16"/>
      <c r="AW252" s="18">
        <f t="shared" si="26"/>
        <v>0</v>
      </c>
      <c r="AX252" s="15">
        <v>0</v>
      </c>
      <c r="AY252" s="2">
        <v>0</v>
      </c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E252" s="2">
        <v>0</v>
      </c>
      <c r="BF252" s="2">
        <v>0</v>
      </c>
      <c r="BG252" s="2">
        <v>0</v>
      </c>
      <c r="BH252" s="2">
        <v>0</v>
      </c>
      <c r="BI252" s="16">
        <v>0</v>
      </c>
      <c r="BJ252" s="18">
        <f t="shared" si="27"/>
        <v>0</v>
      </c>
      <c r="BK252" s="15">
        <v>0</v>
      </c>
      <c r="BL252" s="2">
        <v>0</v>
      </c>
      <c r="BM252" s="2">
        <v>0</v>
      </c>
      <c r="BN252" s="2">
        <v>0</v>
      </c>
      <c r="BO252" s="2">
        <v>0</v>
      </c>
      <c r="BP252" s="2">
        <v>0</v>
      </c>
      <c r="BQ252" s="2">
        <v>0</v>
      </c>
      <c r="BR252" s="2">
        <v>0</v>
      </c>
      <c r="BS252" s="2">
        <v>0</v>
      </c>
      <c r="BT252" s="2">
        <v>0</v>
      </c>
      <c r="BU252" s="2">
        <v>0</v>
      </c>
      <c r="BV252" s="2">
        <v>0</v>
      </c>
      <c r="BW252" s="18">
        <f t="shared" si="28"/>
        <v>0</v>
      </c>
      <c r="BX252" s="15">
        <v>0</v>
      </c>
      <c r="BY252" s="2">
        <v>0</v>
      </c>
      <c r="BZ252" s="2">
        <v>0</v>
      </c>
      <c r="CA252" s="2">
        <v>0</v>
      </c>
      <c r="CB252" s="2">
        <v>0</v>
      </c>
      <c r="CC252" s="2">
        <v>0</v>
      </c>
      <c r="CD252" s="2">
        <v>0</v>
      </c>
      <c r="CE252" s="2">
        <v>0</v>
      </c>
      <c r="CF252" s="2">
        <v>0</v>
      </c>
      <c r="CG252" s="2">
        <v>0</v>
      </c>
      <c r="CH252" s="2">
        <v>0</v>
      </c>
      <c r="CI252" s="2">
        <v>0</v>
      </c>
      <c r="CJ252" s="18">
        <f t="shared" si="29"/>
        <v>0</v>
      </c>
      <c r="CK252" s="15">
        <v>0</v>
      </c>
      <c r="CL252" s="2">
        <v>0</v>
      </c>
      <c r="CM252" s="2">
        <v>0</v>
      </c>
      <c r="CN252" s="2">
        <v>0</v>
      </c>
      <c r="CO252" s="2">
        <v>0</v>
      </c>
      <c r="CP252" s="2">
        <v>0</v>
      </c>
      <c r="CQ252" s="2">
        <v>0</v>
      </c>
      <c r="CR252" s="2">
        <v>0</v>
      </c>
      <c r="CS252" s="2">
        <v>0</v>
      </c>
      <c r="CT252" s="2">
        <v>0</v>
      </c>
      <c r="CU252" s="2">
        <v>0</v>
      </c>
      <c r="CV252" s="16">
        <v>0</v>
      </c>
      <c r="CW252" s="18">
        <f t="shared" si="30"/>
        <v>0</v>
      </c>
    </row>
    <row r="253" spans="1:101" ht="13.05" customHeight="1" x14ac:dyDescent="0.2">
      <c r="A253" s="46" t="s">
        <v>22</v>
      </c>
      <c r="B253" s="46" t="s">
        <v>295</v>
      </c>
      <c r="C253" s="89">
        <v>406</v>
      </c>
      <c r="D253" s="46" t="s">
        <v>611</v>
      </c>
      <c r="E253" s="46" t="s">
        <v>22</v>
      </c>
      <c r="F253" s="46" t="s">
        <v>295</v>
      </c>
      <c r="G253" s="47" t="s">
        <v>32</v>
      </c>
      <c r="H253" s="71">
        <v>31825</v>
      </c>
      <c r="I253" s="49" t="s">
        <v>304</v>
      </c>
      <c r="J253" s="43">
        <v>0</v>
      </c>
      <c r="K253" s="15">
        <v>0</v>
      </c>
      <c r="L253" s="2">
        <v>0</v>
      </c>
      <c r="M253" s="2">
        <v>0</v>
      </c>
      <c r="V253" s="16"/>
      <c r="W253" s="18">
        <f t="shared" si="24"/>
        <v>0</v>
      </c>
      <c r="X253" s="15">
        <v>0</v>
      </c>
      <c r="Y253" s="2">
        <v>0</v>
      </c>
      <c r="Z253" s="2">
        <v>0</v>
      </c>
      <c r="AI253" s="16"/>
      <c r="AJ253" s="18">
        <f t="shared" si="25"/>
        <v>0</v>
      </c>
      <c r="AK253" s="15">
        <v>0</v>
      </c>
      <c r="AL253" s="2">
        <v>0</v>
      </c>
      <c r="AM253" s="2">
        <v>0</v>
      </c>
      <c r="AV253" s="16"/>
      <c r="AW253" s="18">
        <f t="shared" si="26"/>
        <v>0</v>
      </c>
      <c r="AX253" s="15">
        <v>0</v>
      </c>
      <c r="AY253" s="2"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0</v>
      </c>
      <c r="BF253" s="2">
        <v>0</v>
      </c>
      <c r="BG253" s="2">
        <v>0</v>
      </c>
      <c r="BH253" s="2">
        <v>0</v>
      </c>
      <c r="BI253" s="16">
        <v>0</v>
      </c>
      <c r="BJ253" s="18">
        <f t="shared" si="27"/>
        <v>0</v>
      </c>
      <c r="BK253" s="15">
        <v>0</v>
      </c>
      <c r="BL253" s="2">
        <v>0</v>
      </c>
      <c r="BM253" s="2">
        <v>0</v>
      </c>
      <c r="BN253" s="2">
        <v>0</v>
      </c>
      <c r="BO253" s="2">
        <v>0</v>
      </c>
      <c r="BP253" s="2">
        <v>0</v>
      </c>
      <c r="BQ253" s="2">
        <v>0</v>
      </c>
      <c r="BR253" s="2">
        <v>0</v>
      </c>
      <c r="BS253" s="2">
        <v>0</v>
      </c>
      <c r="BT253" s="2">
        <v>0</v>
      </c>
      <c r="BU253" s="2">
        <v>0</v>
      </c>
      <c r="BV253" s="2">
        <v>0</v>
      </c>
      <c r="BW253" s="18">
        <f t="shared" si="28"/>
        <v>0</v>
      </c>
      <c r="BX253" s="15">
        <v>0</v>
      </c>
      <c r="BY253" s="2">
        <v>0</v>
      </c>
      <c r="BZ253" s="2">
        <v>0</v>
      </c>
      <c r="CA253" s="2">
        <v>0</v>
      </c>
      <c r="CB253" s="2">
        <v>0</v>
      </c>
      <c r="CC253" s="2">
        <v>0</v>
      </c>
      <c r="CD253" s="2">
        <v>0</v>
      </c>
      <c r="CE253" s="2">
        <v>0</v>
      </c>
      <c r="CF253" s="2">
        <v>0</v>
      </c>
      <c r="CG253" s="2">
        <v>0</v>
      </c>
      <c r="CH253" s="2">
        <v>0</v>
      </c>
      <c r="CI253" s="2">
        <v>0</v>
      </c>
      <c r="CJ253" s="18">
        <f t="shared" si="29"/>
        <v>0</v>
      </c>
      <c r="CK253" s="15">
        <v>0</v>
      </c>
      <c r="CL253" s="2">
        <v>0</v>
      </c>
      <c r="CM253" s="2">
        <v>0</v>
      </c>
      <c r="CN253" s="2">
        <v>0</v>
      </c>
      <c r="CO253" s="2">
        <v>0</v>
      </c>
      <c r="CP253" s="2">
        <v>0</v>
      </c>
      <c r="CQ253" s="2">
        <v>0</v>
      </c>
      <c r="CR253" s="2">
        <v>0</v>
      </c>
      <c r="CS253" s="2">
        <v>0</v>
      </c>
      <c r="CT253" s="2">
        <v>0</v>
      </c>
      <c r="CU253" s="2">
        <v>0</v>
      </c>
      <c r="CV253" s="16">
        <v>0</v>
      </c>
      <c r="CW253" s="18">
        <f t="shared" si="30"/>
        <v>0</v>
      </c>
    </row>
    <row r="254" spans="1:101" ht="13.05" customHeight="1" x14ac:dyDescent="0.2">
      <c r="A254" s="46" t="s">
        <v>22</v>
      </c>
      <c r="B254" s="46" t="s">
        <v>295</v>
      </c>
      <c r="C254" s="89">
        <v>406</v>
      </c>
      <c r="D254" s="46" t="s">
        <v>611</v>
      </c>
      <c r="E254" s="46" t="s">
        <v>22</v>
      </c>
      <c r="F254" s="46" t="s">
        <v>295</v>
      </c>
      <c r="G254" s="47" t="s">
        <v>32</v>
      </c>
      <c r="H254" s="71">
        <v>297</v>
      </c>
      <c r="I254" s="49" t="s">
        <v>305</v>
      </c>
      <c r="J254" s="43">
        <v>0</v>
      </c>
      <c r="K254" s="15">
        <v>0</v>
      </c>
      <c r="L254" s="2">
        <v>0</v>
      </c>
      <c r="M254" s="2">
        <v>0</v>
      </c>
      <c r="V254" s="16"/>
      <c r="W254" s="18">
        <f t="shared" si="24"/>
        <v>0</v>
      </c>
      <c r="X254" s="15">
        <v>0</v>
      </c>
      <c r="Y254" s="2">
        <v>0</v>
      </c>
      <c r="Z254" s="2">
        <v>0</v>
      </c>
      <c r="AI254" s="16"/>
      <c r="AJ254" s="18">
        <f t="shared" si="25"/>
        <v>0</v>
      </c>
      <c r="AK254" s="15">
        <v>0</v>
      </c>
      <c r="AL254" s="2">
        <v>0</v>
      </c>
      <c r="AM254" s="2">
        <v>0</v>
      </c>
      <c r="AV254" s="16"/>
      <c r="AW254" s="18">
        <f t="shared" si="26"/>
        <v>0</v>
      </c>
      <c r="AX254" s="15">
        <v>0</v>
      </c>
      <c r="AY254" s="2"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16">
        <v>0</v>
      </c>
      <c r="BJ254" s="18">
        <f t="shared" si="27"/>
        <v>0</v>
      </c>
      <c r="BK254" s="15">
        <v>0</v>
      </c>
      <c r="BL254" s="2">
        <v>0</v>
      </c>
      <c r="BM254" s="2">
        <v>0</v>
      </c>
      <c r="BN254" s="2">
        <v>0</v>
      </c>
      <c r="BO254" s="2">
        <v>0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U254" s="2">
        <v>0</v>
      </c>
      <c r="BV254" s="2">
        <v>0</v>
      </c>
      <c r="BW254" s="18">
        <f t="shared" si="28"/>
        <v>0</v>
      </c>
      <c r="BX254" s="15">
        <v>0</v>
      </c>
      <c r="BY254" s="2">
        <v>0</v>
      </c>
      <c r="BZ254" s="2">
        <v>0</v>
      </c>
      <c r="CA254" s="2">
        <v>0</v>
      </c>
      <c r="CB254" s="2">
        <v>0</v>
      </c>
      <c r="CC254" s="2">
        <v>0</v>
      </c>
      <c r="CD254" s="2">
        <v>0</v>
      </c>
      <c r="CE254" s="2">
        <v>0</v>
      </c>
      <c r="CF254" s="2">
        <v>0</v>
      </c>
      <c r="CG254" s="2">
        <v>0</v>
      </c>
      <c r="CH254" s="2">
        <v>0</v>
      </c>
      <c r="CI254" s="2">
        <v>0</v>
      </c>
      <c r="CJ254" s="18">
        <f t="shared" si="29"/>
        <v>0</v>
      </c>
      <c r="CK254" s="15">
        <v>0</v>
      </c>
      <c r="CL254" s="2">
        <v>0</v>
      </c>
      <c r="CM254" s="2">
        <v>0</v>
      </c>
      <c r="CN254" s="2">
        <v>0</v>
      </c>
      <c r="CO254" s="2">
        <v>0</v>
      </c>
      <c r="CP254" s="2">
        <v>0</v>
      </c>
      <c r="CQ254" s="2">
        <v>0</v>
      </c>
      <c r="CR254" s="2">
        <v>0</v>
      </c>
      <c r="CS254" s="2">
        <v>0</v>
      </c>
      <c r="CT254" s="2">
        <v>0</v>
      </c>
      <c r="CU254" s="2">
        <v>0</v>
      </c>
      <c r="CV254" s="16">
        <v>0</v>
      </c>
      <c r="CW254" s="18">
        <f t="shared" si="30"/>
        <v>0</v>
      </c>
    </row>
    <row r="255" spans="1:101" ht="13.05" customHeight="1" x14ac:dyDescent="0.2">
      <c r="A255" s="46" t="s">
        <v>22</v>
      </c>
      <c r="B255" s="46" t="s">
        <v>295</v>
      </c>
      <c r="C255" s="89">
        <v>406</v>
      </c>
      <c r="D255" s="46" t="s">
        <v>611</v>
      </c>
      <c r="E255" s="46" t="s">
        <v>22</v>
      </c>
      <c r="F255" s="46" t="s">
        <v>295</v>
      </c>
      <c r="G255" s="47" t="s">
        <v>32</v>
      </c>
      <c r="H255" s="71">
        <v>6964</v>
      </c>
      <c r="I255" s="49" t="s">
        <v>306</v>
      </c>
      <c r="J255" s="43">
        <v>0</v>
      </c>
      <c r="K255" s="15">
        <v>0</v>
      </c>
      <c r="L255" s="2">
        <v>0</v>
      </c>
      <c r="M255" s="2">
        <v>0</v>
      </c>
      <c r="V255" s="16"/>
      <c r="W255" s="18">
        <f t="shared" si="24"/>
        <v>0</v>
      </c>
      <c r="X255" s="15">
        <v>0</v>
      </c>
      <c r="Y255" s="2">
        <v>0</v>
      </c>
      <c r="Z255" s="2">
        <v>0</v>
      </c>
      <c r="AI255" s="16"/>
      <c r="AJ255" s="18">
        <f t="shared" si="25"/>
        <v>0</v>
      </c>
      <c r="AK255" s="15">
        <v>0</v>
      </c>
      <c r="AL255" s="2">
        <v>0</v>
      </c>
      <c r="AM255" s="2">
        <v>0</v>
      </c>
      <c r="AV255" s="16"/>
      <c r="AW255" s="18">
        <f t="shared" si="26"/>
        <v>0</v>
      </c>
      <c r="AX255" s="15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0</v>
      </c>
      <c r="BF255" s="2">
        <v>0</v>
      </c>
      <c r="BG255" s="2">
        <v>0</v>
      </c>
      <c r="BH255" s="2">
        <v>0</v>
      </c>
      <c r="BI255" s="16">
        <v>0</v>
      </c>
      <c r="BJ255" s="18">
        <f t="shared" si="27"/>
        <v>0</v>
      </c>
      <c r="BK255" s="15">
        <v>0</v>
      </c>
      <c r="BL255" s="2">
        <v>0</v>
      </c>
      <c r="BM255" s="2">
        <v>0</v>
      </c>
      <c r="BN255" s="2">
        <v>0</v>
      </c>
      <c r="BO255" s="2">
        <v>0</v>
      </c>
      <c r="BP255" s="2">
        <v>0</v>
      </c>
      <c r="BQ255" s="2">
        <v>0</v>
      </c>
      <c r="BR255" s="2">
        <v>0</v>
      </c>
      <c r="BS255" s="2">
        <v>0</v>
      </c>
      <c r="BT255" s="2">
        <v>0</v>
      </c>
      <c r="BU255" s="2">
        <v>0</v>
      </c>
      <c r="BV255" s="2">
        <v>0</v>
      </c>
      <c r="BW255" s="18">
        <f t="shared" si="28"/>
        <v>0</v>
      </c>
      <c r="BX255" s="15">
        <v>0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D255" s="2">
        <v>0</v>
      </c>
      <c r="CE255" s="2">
        <v>0</v>
      </c>
      <c r="CF255" s="2">
        <v>0</v>
      </c>
      <c r="CG255" s="2">
        <v>0</v>
      </c>
      <c r="CH255" s="2">
        <v>0</v>
      </c>
      <c r="CI255" s="2">
        <v>0</v>
      </c>
      <c r="CJ255" s="18">
        <f t="shared" si="29"/>
        <v>0</v>
      </c>
      <c r="CK255" s="15">
        <v>0</v>
      </c>
      <c r="CL255" s="2">
        <v>0</v>
      </c>
      <c r="CM255" s="2">
        <v>0</v>
      </c>
      <c r="CN255" s="2">
        <v>0</v>
      </c>
      <c r="CO255" s="2">
        <v>0</v>
      </c>
      <c r="CP255" s="2">
        <v>0</v>
      </c>
      <c r="CQ255" s="2">
        <v>0</v>
      </c>
      <c r="CR255" s="2">
        <v>0</v>
      </c>
      <c r="CS255" s="2">
        <v>0</v>
      </c>
      <c r="CT255" s="2">
        <v>0</v>
      </c>
      <c r="CU255" s="2">
        <v>0</v>
      </c>
      <c r="CV255" s="16">
        <v>0</v>
      </c>
      <c r="CW255" s="18">
        <f t="shared" si="30"/>
        <v>0</v>
      </c>
    </row>
    <row r="256" spans="1:101" s="4" customFormat="1" ht="13.05" customHeight="1" x14ac:dyDescent="0.2">
      <c r="A256" s="46" t="s">
        <v>22</v>
      </c>
      <c r="B256" s="46" t="s">
        <v>295</v>
      </c>
      <c r="C256" s="89">
        <v>406</v>
      </c>
      <c r="D256" s="46" t="s">
        <v>611</v>
      </c>
      <c r="E256" s="46" t="s">
        <v>22</v>
      </c>
      <c r="F256" s="46" t="s">
        <v>295</v>
      </c>
      <c r="G256" s="47" t="s">
        <v>134</v>
      </c>
      <c r="H256" s="71">
        <v>182</v>
      </c>
      <c r="I256" s="49" t="s">
        <v>307</v>
      </c>
      <c r="J256" s="43">
        <v>0</v>
      </c>
      <c r="K256" s="15">
        <v>0</v>
      </c>
      <c r="L256" s="2">
        <v>0</v>
      </c>
      <c r="M256" s="2">
        <v>0</v>
      </c>
      <c r="N256" s="2"/>
      <c r="O256" s="2"/>
      <c r="P256" s="2"/>
      <c r="Q256" s="2"/>
      <c r="R256" s="2"/>
      <c r="S256" s="2"/>
      <c r="T256" s="2"/>
      <c r="U256" s="2"/>
      <c r="V256" s="16"/>
      <c r="W256" s="18">
        <f t="shared" si="24"/>
        <v>0</v>
      </c>
      <c r="X256" s="15">
        <v>0</v>
      </c>
      <c r="Y256" s="2">
        <v>0</v>
      </c>
      <c r="Z256" s="2">
        <v>0</v>
      </c>
      <c r="AA256" s="2"/>
      <c r="AB256" s="2"/>
      <c r="AC256" s="2"/>
      <c r="AD256" s="2"/>
      <c r="AE256" s="2"/>
      <c r="AF256" s="2"/>
      <c r="AG256" s="2"/>
      <c r="AH256" s="2"/>
      <c r="AI256" s="16"/>
      <c r="AJ256" s="18">
        <f t="shared" si="25"/>
        <v>0</v>
      </c>
      <c r="AK256" s="15">
        <v>0</v>
      </c>
      <c r="AL256" s="2">
        <v>0</v>
      </c>
      <c r="AM256" s="2">
        <v>0</v>
      </c>
      <c r="AN256" s="2"/>
      <c r="AO256" s="2"/>
      <c r="AP256" s="2"/>
      <c r="AQ256" s="2"/>
      <c r="AR256" s="2"/>
      <c r="AS256" s="2"/>
      <c r="AT256" s="2"/>
      <c r="AU256" s="2"/>
      <c r="AV256" s="16"/>
      <c r="AW256" s="18">
        <f t="shared" si="26"/>
        <v>0</v>
      </c>
      <c r="AX256" s="15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0</v>
      </c>
      <c r="BF256" s="2">
        <v>0</v>
      </c>
      <c r="BG256" s="2">
        <v>0</v>
      </c>
      <c r="BH256" s="2">
        <v>0</v>
      </c>
      <c r="BI256" s="16">
        <v>0</v>
      </c>
      <c r="BJ256" s="18">
        <f t="shared" si="27"/>
        <v>0</v>
      </c>
      <c r="BK256" s="15">
        <v>0</v>
      </c>
      <c r="BL256" s="2">
        <v>0</v>
      </c>
      <c r="BM256" s="2">
        <v>0</v>
      </c>
      <c r="BN256" s="2">
        <v>0</v>
      </c>
      <c r="BO256" s="2">
        <v>0</v>
      </c>
      <c r="BP256" s="2">
        <v>0</v>
      </c>
      <c r="BQ256" s="2">
        <v>0</v>
      </c>
      <c r="BR256" s="2">
        <v>0</v>
      </c>
      <c r="BS256" s="2">
        <v>0</v>
      </c>
      <c r="BT256" s="2">
        <v>0</v>
      </c>
      <c r="BU256" s="2">
        <v>0</v>
      </c>
      <c r="BV256" s="2">
        <v>0</v>
      </c>
      <c r="BW256" s="18">
        <f t="shared" si="28"/>
        <v>0</v>
      </c>
      <c r="BX256" s="15">
        <v>0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F256" s="2">
        <v>0</v>
      </c>
      <c r="CG256" s="2">
        <v>0</v>
      </c>
      <c r="CH256" s="2">
        <v>0</v>
      </c>
      <c r="CI256" s="2">
        <v>0</v>
      </c>
      <c r="CJ256" s="18">
        <f t="shared" si="29"/>
        <v>0</v>
      </c>
      <c r="CK256" s="15">
        <v>0</v>
      </c>
      <c r="CL256" s="2">
        <v>0</v>
      </c>
      <c r="CM256" s="2">
        <v>0</v>
      </c>
      <c r="CN256" s="2">
        <v>0</v>
      </c>
      <c r="CO256" s="2">
        <v>0</v>
      </c>
      <c r="CP256" s="2">
        <v>0</v>
      </c>
      <c r="CQ256" s="2">
        <v>0</v>
      </c>
      <c r="CR256" s="2">
        <v>0</v>
      </c>
      <c r="CS256" s="2">
        <v>0</v>
      </c>
      <c r="CT256" s="2">
        <v>0</v>
      </c>
      <c r="CU256" s="2">
        <v>0</v>
      </c>
      <c r="CV256" s="16">
        <v>0</v>
      </c>
      <c r="CW256" s="18">
        <f t="shared" si="30"/>
        <v>0</v>
      </c>
    </row>
    <row r="257" spans="1:101" ht="13.05" customHeight="1" x14ac:dyDescent="0.2">
      <c r="A257" s="46" t="s">
        <v>22</v>
      </c>
      <c r="B257" s="46" t="s">
        <v>295</v>
      </c>
      <c r="C257" s="89">
        <v>406</v>
      </c>
      <c r="D257" s="46" t="s">
        <v>611</v>
      </c>
      <c r="E257" s="46" t="s">
        <v>22</v>
      </c>
      <c r="F257" s="46" t="s">
        <v>295</v>
      </c>
      <c r="G257" s="47" t="s">
        <v>32</v>
      </c>
      <c r="H257" s="71">
        <v>296</v>
      </c>
      <c r="I257" s="49" t="s">
        <v>308</v>
      </c>
      <c r="J257" s="43">
        <v>0</v>
      </c>
      <c r="K257" s="15">
        <v>0</v>
      </c>
      <c r="L257" s="2">
        <v>0</v>
      </c>
      <c r="M257" s="2">
        <v>0</v>
      </c>
      <c r="V257" s="16"/>
      <c r="W257" s="18">
        <f t="shared" si="24"/>
        <v>0</v>
      </c>
      <c r="X257" s="15">
        <v>0</v>
      </c>
      <c r="Y257" s="2">
        <v>0</v>
      </c>
      <c r="Z257" s="2">
        <v>0</v>
      </c>
      <c r="AI257" s="16"/>
      <c r="AJ257" s="18">
        <f t="shared" si="25"/>
        <v>0</v>
      </c>
      <c r="AK257" s="15">
        <v>0</v>
      </c>
      <c r="AL257" s="2">
        <v>0</v>
      </c>
      <c r="AM257" s="2">
        <v>0</v>
      </c>
      <c r="AV257" s="16"/>
      <c r="AW257" s="18">
        <f t="shared" si="26"/>
        <v>0</v>
      </c>
      <c r="AX257" s="15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0</v>
      </c>
      <c r="BE257" s="2">
        <v>0</v>
      </c>
      <c r="BF257" s="2">
        <v>0</v>
      </c>
      <c r="BG257" s="2">
        <v>0</v>
      </c>
      <c r="BH257" s="2">
        <v>0</v>
      </c>
      <c r="BI257" s="16">
        <v>0</v>
      </c>
      <c r="BJ257" s="18">
        <f t="shared" si="27"/>
        <v>0</v>
      </c>
      <c r="BK257" s="15">
        <v>0</v>
      </c>
      <c r="BL257" s="2">
        <v>0</v>
      </c>
      <c r="BM257" s="2">
        <v>0</v>
      </c>
      <c r="BN257" s="2">
        <v>0</v>
      </c>
      <c r="BO257" s="2">
        <v>0</v>
      </c>
      <c r="BP257" s="2">
        <v>0</v>
      </c>
      <c r="BQ257" s="2">
        <v>0</v>
      </c>
      <c r="BR257" s="2">
        <v>0</v>
      </c>
      <c r="BS257" s="2">
        <v>0</v>
      </c>
      <c r="BT257" s="2">
        <v>0</v>
      </c>
      <c r="BU257" s="2">
        <v>0</v>
      </c>
      <c r="BV257" s="2">
        <v>0</v>
      </c>
      <c r="BW257" s="18">
        <f t="shared" si="28"/>
        <v>0</v>
      </c>
      <c r="BX257" s="15">
        <v>0</v>
      </c>
      <c r="BY257" s="2">
        <v>0</v>
      </c>
      <c r="BZ257" s="2">
        <v>0</v>
      </c>
      <c r="CA257" s="2">
        <v>0</v>
      </c>
      <c r="CB257" s="2">
        <v>0</v>
      </c>
      <c r="CC257" s="2">
        <v>0</v>
      </c>
      <c r="CD257" s="2">
        <v>0</v>
      </c>
      <c r="CE257" s="2">
        <v>0</v>
      </c>
      <c r="CF257" s="2">
        <v>0</v>
      </c>
      <c r="CG257" s="2">
        <v>0</v>
      </c>
      <c r="CH257" s="2">
        <v>0</v>
      </c>
      <c r="CI257" s="2">
        <v>0</v>
      </c>
      <c r="CJ257" s="18">
        <f t="shared" si="29"/>
        <v>0</v>
      </c>
      <c r="CK257" s="15">
        <v>0</v>
      </c>
      <c r="CL257" s="2">
        <v>0</v>
      </c>
      <c r="CM257" s="2">
        <v>0</v>
      </c>
      <c r="CN257" s="2">
        <v>0</v>
      </c>
      <c r="CO257" s="2">
        <v>0</v>
      </c>
      <c r="CP257" s="2">
        <v>0</v>
      </c>
      <c r="CQ257" s="2">
        <v>0</v>
      </c>
      <c r="CR257" s="2">
        <v>0</v>
      </c>
      <c r="CS257" s="2">
        <v>0</v>
      </c>
      <c r="CT257" s="2">
        <v>0</v>
      </c>
      <c r="CU257" s="2">
        <v>0</v>
      </c>
      <c r="CV257" s="16">
        <v>0</v>
      </c>
      <c r="CW257" s="18">
        <f t="shared" si="30"/>
        <v>0</v>
      </c>
    </row>
    <row r="258" spans="1:101" ht="13.05" customHeight="1" x14ac:dyDescent="0.2">
      <c r="A258" s="46" t="s">
        <v>22</v>
      </c>
      <c r="B258" s="46" t="s">
        <v>295</v>
      </c>
      <c r="C258" s="89">
        <v>406</v>
      </c>
      <c r="D258" s="46" t="s">
        <v>611</v>
      </c>
      <c r="E258" s="46" t="s">
        <v>22</v>
      </c>
      <c r="F258" s="46" t="s">
        <v>295</v>
      </c>
      <c r="G258" s="47" t="s">
        <v>32</v>
      </c>
      <c r="H258" s="71">
        <v>180</v>
      </c>
      <c r="I258" s="49" t="s">
        <v>309</v>
      </c>
      <c r="J258" s="43">
        <v>0</v>
      </c>
      <c r="K258" s="15">
        <v>0</v>
      </c>
      <c r="L258" s="2">
        <v>0</v>
      </c>
      <c r="M258" s="2">
        <v>0</v>
      </c>
      <c r="V258" s="16"/>
      <c r="W258" s="18">
        <f t="shared" si="24"/>
        <v>0</v>
      </c>
      <c r="X258" s="15">
        <v>0</v>
      </c>
      <c r="Y258" s="2">
        <v>0</v>
      </c>
      <c r="Z258" s="2">
        <v>0</v>
      </c>
      <c r="AI258" s="16"/>
      <c r="AJ258" s="18">
        <f t="shared" si="25"/>
        <v>0</v>
      </c>
      <c r="AK258" s="15">
        <v>0</v>
      </c>
      <c r="AL258" s="2">
        <v>0</v>
      </c>
      <c r="AM258" s="2">
        <v>0</v>
      </c>
      <c r="AV258" s="16"/>
      <c r="AW258" s="18">
        <f t="shared" si="26"/>
        <v>0</v>
      </c>
      <c r="AX258" s="15">
        <v>0</v>
      </c>
      <c r="AY258" s="2">
        <v>0</v>
      </c>
      <c r="AZ258" s="2">
        <v>0</v>
      </c>
      <c r="BA258" s="2">
        <v>0</v>
      </c>
      <c r="BB258" s="2">
        <v>0</v>
      </c>
      <c r="BC258" s="2">
        <v>0</v>
      </c>
      <c r="BD258" s="2">
        <v>0</v>
      </c>
      <c r="BE258" s="2">
        <v>0</v>
      </c>
      <c r="BF258" s="2">
        <v>0</v>
      </c>
      <c r="BG258" s="2">
        <v>0</v>
      </c>
      <c r="BH258" s="2">
        <v>0</v>
      </c>
      <c r="BI258" s="16">
        <v>0</v>
      </c>
      <c r="BJ258" s="18">
        <f t="shared" si="27"/>
        <v>0</v>
      </c>
      <c r="BK258" s="15">
        <v>0</v>
      </c>
      <c r="BL258" s="2">
        <v>0</v>
      </c>
      <c r="BM258" s="2">
        <v>0</v>
      </c>
      <c r="BN258" s="2">
        <v>0</v>
      </c>
      <c r="BO258" s="2">
        <v>0</v>
      </c>
      <c r="BP258" s="2">
        <v>0</v>
      </c>
      <c r="BQ258" s="2">
        <v>0</v>
      </c>
      <c r="BR258" s="2">
        <v>0</v>
      </c>
      <c r="BS258" s="2">
        <v>0</v>
      </c>
      <c r="BT258" s="2">
        <v>0</v>
      </c>
      <c r="BU258" s="2">
        <v>0</v>
      </c>
      <c r="BV258" s="2">
        <v>0</v>
      </c>
      <c r="BW258" s="18">
        <f t="shared" si="28"/>
        <v>0</v>
      </c>
      <c r="BX258" s="15">
        <v>0</v>
      </c>
      <c r="BY258" s="2">
        <v>0</v>
      </c>
      <c r="BZ258" s="2">
        <v>0</v>
      </c>
      <c r="CA258" s="2">
        <v>0</v>
      </c>
      <c r="CB258" s="2">
        <v>0</v>
      </c>
      <c r="CC258" s="2">
        <v>0</v>
      </c>
      <c r="CD258" s="2">
        <v>0</v>
      </c>
      <c r="CE258" s="2">
        <v>0</v>
      </c>
      <c r="CF258" s="2">
        <v>0</v>
      </c>
      <c r="CG258" s="2">
        <v>0</v>
      </c>
      <c r="CH258" s="2">
        <v>0</v>
      </c>
      <c r="CI258" s="2">
        <v>0</v>
      </c>
      <c r="CJ258" s="18">
        <f t="shared" si="29"/>
        <v>0</v>
      </c>
      <c r="CK258" s="15">
        <v>0</v>
      </c>
      <c r="CL258" s="2">
        <v>0</v>
      </c>
      <c r="CM258" s="2">
        <v>0</v>
      </c>
      <c r="CN258" s="2">
        <v>0</v>
      </c>
      <c r="CO258" s="2">
        <v>0</v>
      </c>
      <c r="CP258" s="2">
        <v>0</v>
      </c>
      <c r="CQ258" s="2">
        <v>0</v>
      </c>
      <c r="CR258" s="2">
        <v>0</v>
      </c>
      <c r="CS258" s="2">
        <v>0</v>
      </c>
      <c r="CT258" s="2">
        <v>0</v>
      </c>
      <c r="CU258" s="2">
        <v>0</v>
      </c>
      <c r="CV258" s="16">
        <v>0</v>
      </c>
      <c r="CW258" s="18">
        <f t="shared" si="30"/>
        <v>0</v>
      </c>
    </row>
    <row r="259" spans="1:101" ht="13.05" customHeight="1" x14ac:dyDescent="0.2">
      <c r="A259" s="46" t="s">
        <v>22</v>
      </c>
      <c r="B259" s="46" t="s">
        <v>295</v>
      </c>
      <c r="C259" s="89">
        <v>406</v>
      </c>
      <c r="D259" s="46" t="s">
        <v>611</v>
      </c>
      <c r="E259" s="46" t="s">
        <v>22</v>
      </c>
      <c r="F259" s="46" t="s">
        <v>295</v>
      </c>
      <c r="G259" s="47" t="s">
        <v>58</v>
      </c>
      <c r="H259" s="71">
        <v>181</v>
      </c>
      <c r="I259" s="49" t="s">
        <v>310</v>
      </c>
      <c r="J259" s="43">
        <v>0</v>
      </c>
      <c r="K259" s="15">
        <v>0</v>
      </c>
      <c r="L259" s="2">
        <v>0</v>
      </c>
      <c r="M259" s="2">
        <v>0</v>
      </c>
      <c r="V259" s="16"/>
      <c r="W259" s="18">
        <f t="shared" si="24"/>
        <v>0</v>
      </c>
      <c r="X259" s="15">
        <v>0</v>
      </c>
      <c r="Y259" s="2">
        <v>0</v>
      </c>
      <c r="Z259" s="2">
        <v>0</v>
      </c>
      <c r="AI259" s="16"/>
      <c r="AJ259" s="18">
        <f t="shared" si="25"/>
        <v>0</v>
      </c>
      <c r="AK259" s="15">
        <v>0</v>
      </c>
      <c r="AL259" s="2">
        <v>0</v>
      </c>
      <c r="AM259" s="2">
        <v>0</v>
      </c>
      <c r="AV259" s="16"/>
      <c r="AW259" s="18">
        <f t="shared" si="26"/>
        <v>0</v>
      </c>
      <c r="AX259" s="15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16">
        <v>0</v>
      </c>
      <c r="BJ259" s="18">
        <f t="shared" si="27"/>
        <v>0</v>
      </c>
      <c r="BK259" s="15">
        <v>0</v>
      </c>
      <c r="BL259" s="2">
        <v>0</v>
      </c>
      <c r="BM259" s="2">
        <v>0</v>
      </c>
      <c r="BN259" s="2">
        <v>0</v>
      </c>
      <c r="BO259" s="2">
        <v>0</v>
      </c>
      <c r="BP259" s="2">
        <v>0</v>
      </c>
      <c r="BQ259" s="2">
        <v>0</v>
      </c>
      <c r="BR259" s="2">
        <v>0</v>
      </c>
      <c r="BS259" s="2">
        <v>0</v>
      </c>
      <c r="BT259" s="2">
        <v>0</v>
      </c>
      <c r="BU259" s="2">
        <v>0</v>
      </c>
      <c r="BV259" s="2">
        <v>0</v>
      </c>
      <c r="BW259" s="18">
        <f t="shared" si="28"/>
        <v>0</v>
      </c>
      <c r="BX259" s="15">
        <v>0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">
        <v>0</v>
      </c>
      <c r="CE259" s="2">
        <v>0</v>
      </c>
      <c r="CF259" s="2">
        <v>0</v>
      </c>
      <c r="CG259" s="2">
        <v>0</v>
      </c>
      <c r="CH259" s="2">
        <v>0</v>
      </c>
      <c r="CI259" s="2">
        <v>0</v>
      </c>
      <c r="CJ259" s="18">
        <f t="shared" si="29"/>
        <v>0</v>
      </c>
      <c r="CK259" s="15">
        <v>0</v>
      </c>
      <c r="CL259" s="2">
        <v>0</v>
      </c>
      <c r="CM259" s="2">
        <v>0</v>
      </c>
      <c r="CN259" s="2">
        <v>0</v>
      </c>
      <c r="CO259" s="2">
        <v>0</v>
      </c>
      <c r="CP259" s="2">
        <v>0</v>
      </c>
      <c r="CQ259" s="2">
        <v>0</v>
      </c>
      <c r="CR259" s="2">
        <v>0</v>
      </c>
      <c r="CS259" s="2">
        <v>0</v>
      </c>
      <c r="CT259" s="2">
        <v>0</v>
      </c>
      <c r="CU259" s="2">
        <v>0</v>
      </c>
      <c r="CV259" s="16">
        <v>0</v>
      </c>
      <c r="CW259" s="18">
        <f t="shared" si="30"/>
        <v>0</v>
      </c>
    </row>
    <row r="260" spans="1:101" ht="13.05" customHeight="1" x14ac:dyDescent="0.2">
      <c r="A260" s="46" t="s">
        <v>22</v>
      </c>
      <c r="B260" s="46" t="s">
        <v>295</v>
      </c>
      <c r="C260" s="89">
        <v>406</v>
      </c>
      <c r="D260" s="46" t="s">
        <v>611</v>
      </c>
      <c r="E260" s="46" t="s">
        <v>22</v>
      </c>
      <c r="F260" s="46" t="s">
        <v>295</v>
      </c>
      <c r="G260" s="47" t="s">
        <v>32</v>
      </c>
      <c r="H260" s="71">
        <v>26488</v>
      </c>
      <c r="I260" s="49" t="s">
        <v>311</v>
      </c>
      <c r="J260" s="43">
        <v>0</v>
      </c>
      <c r="K260" s="15">
        <v>0</v>
      </c>
      <c r="L260" s="2">
        <v>0</v>
      </c>
      <c r="M260" s="2">
        <v>0</v>
      </c>
      <c r="V260" s="16"/>
      <c r="W260" s="18">
        <f t="shared" si="24"/>
        <v>0</v>
      </c>
      <c r="X260" s="15">
        <v>0</v>
      </c>
      <c r="Y260" s="2">
        <v>0</v>
      </c>
      <c r="Z260" s="2">
        <v>0</v>
      </c>
      <c r="AI260" s="16"/>
      <c r="AJ260" s="18">
        <f t="shared" si="25"/>
        <v>0</v>
      </c>
      <c r="AK260" s="15">
        <v>0</v>
      </c>
      <c r="AL260" s="2">
        <v>0</v>
      </c>
      <c r="AM260" s="2">
        <v>0</v>
      </c>
      <c r="AV260" s="16"/>
      <c r="AW260" s="18">
        <f t="shared" si="26"/>
        <v>0</v>
      </c>
      <c r="AX260" s="15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0</v>
      </c>
      <c r="BD260" s="2">
        <v>0</v>
      </c>
      <c r="BE260" s="2">
        <v>0</v>
      </c>
      <c r="BF260" s="2">
        <v>0</v>
      </c>
      <c r="BG260" s="2">
        <v>0</v>
      </c>
      <c r="BH260" s="2">
        <v>0</v>
      </c>
      <c r="BI260" s="16">
        <v>0</v>
      </c>
      <c r="BJ260" s="18">
        <f t="shared" si="27"/>
        <v>0</v>
      </c>
      <c r="BK260" s="15">
        <v>0</v>
      </c>
      <c r="BL260" s="2">
        <v>0</v>
      </c>
      <c r="BM260" s="2">
        <v>0</v>
      </c>
      <c r="BN260" s="2">
        <v>0</v>
      </c>
      <c r="BO260" s="2">
        <v>0</v>
      </c>
      <c r="BP260" s="2">
        <v>0</v>
      </c>
      <c r="BQ260" s="2">
        <v>0</v>
      </c>
      <c r="BR260" s="2">
        <v>0</v>
      </c>
      <c r="BS260" s="2">
        <v>0</v>
      </c>
      <c r="BT260" s="2">
        <v>0</v>
      </c>
      <c r="BU260" s="2">
        <v>0</v>
      </c>
      <c r="BV260" s="2">
        <v>0</v>
      </c>
      <c r="BW260" s="18">
        <f t="shared" si="28"/>
        <v>0</v>
      </c>
      <c r="BX260" s="15">
        <v>0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D260" s="2">
        <v>0</v>
      </c>
      <c r="CE260" s="2">
        <v>0</v>
      </c>
      <c r="CF260" s="2">
        <v>0</v>
      </c>
      <c r="CG260" s="2">
        <v>0</v>
      </c>
      <c r="CH260" s="2">
        <v>0</v>
      </c>
      <c r="CI260" s="2">
        <v>0</v>
      </c>
      <c r="CJ260" s="18">
        <f t="shared" si="29"/>
        <v>0</v>
      </c>
      <c r="CK260" s="15">
        <v>0</v>
      </c>
      <c r="CL260" s="2">
        <v>0</v>
      </c>
      <c r="CM260" s="2">
        <v>0</v>
      </c>
      <c r="CN260" s="2">
        <v>0</v>
      </c>
      <c r="CO260" s="2">
        <v>0</v>
      </c>
      <c r="CP260" s="2">
        <v>0</v>
      </c>
      <c r="CQ260" s="2">
        <v>0</v>
      </c>
      <c r="CR260" s="2">
        <v>0</v>
      </c>
      <c r="CS260" s="2">
        <v>0</v>
      </c>
      <c r="CT260" s="2">
        <v>0</v>
      </c>
      <c r="CU260" s="2">
        <v>0</v>
      </c>
      <c r="CV260" s="16">
        <v>0</v>
      </c>
      <c r="CW260" s="18">
        <f t="shared" si="30"/>
        <v>0</v>
      </c>
    </row>
    <row r="261" spans="1:101" s="4" customFormat="1" ht="13.05" customHeight="1" x14ac:dyDescent="0.2">
      <c r="A261" s="46" t="s">
        <v>22</v>
      </c>
      <c r="B261" s="46" t="s">
        <v>312</v>
      </c>
      <c r="C261" s="89">
        <v>406</v>
      </c>
      <c r="D261" s="46" t="s">
        <v>611</v>
      </c>
      <c r="E261" s="46" t="s">
        <v>22</v>
      </c>
      <c r="F261" s="46" t="s">
        <v>312</v>
      </c>
      <c r="G261" s="47" t="s">
        <v>134</v>
      </c>
      <c r="H261" s="71">
        <v>171</v>
      </c>
      <c r="I261" s="49" t="s">
        <v>313</v>
      </c>
      <c r="J261" s="43">
        <v>0</v>
      </c>
      <c r="K261" s="15">
        <v>0</v>
      </c>
      <c r="L261" s="2">
        <v>0</v>
      </c>
      <c r="M261" s="2">
        <v>0</v>
      </c>
      <c r="N261" s="2"/>
      <c r="O261" s="2"/>
      <c r="P261" s="2"/>
      <c r="Q261" s="2"/>
      <c r="R261" s="2"/>
      <c r="S261" s="2"/>
      <c r="T261" s="2"/>
      <c r="U261" s="2"/>
      <c r="V261" s="16"/>
      <c r="W261" s="18">
        <f t="shared" ref="W261:W324" si="38">SUM(K261:V261)</f>
        <v>0</v>
      </c>
      <c r="X261" s="15">
        <v>0</v>
      </c>
      <c r="Y261" s="2">
        <v>0</v>
      </c>
      <c r="Z261" s="2">
        <v>0</v>
      </c>
      <c r="AA261" s="2"/>
      <c r="AB261" s="2"/>
      <c r="AC261" s="2"/>
      <c r="AD261" s="2"/>
      <c r="AE261" s="2"/>
      <c r="AF261" s="2"/>
      <c r="AG261" s="2"/>
      <c r="AH261" s="2"/>
      <c r="AI261" s="16"/>
      <c r="AJ261" s="18">
        <f t="shared" ref="AJ261:AJ324" si="39">SUM(X261:AI261)</f>
        <v>0</v>
      </c>
      <c r="AK261" s="15">
        <v>0</v>
      </c>
      <c r="AL261" s="2">
        <v>0</v>
      </c>
      <c r="AM261" s="2">
        <v>0</v>
      </c>
      <c r="AN261" s="2"/>
      <c r="AO261" s="2"/>
      <c r="AP261" s="2"/>
      <c r="AQ261" s="2"/>
      <c r="AR261" s="2"/>
      <c r="AS261" s="2"/>
      <c r="AT261" s="2"/>
      <c r="AU261" s="2"/>
      <c r="AV261" s="16"/>
      <c r="AW261" s="18">
        <f t="shared" ref="AW261:AW324" si="40">SUM(AK261:AV261)</f>
        <v>0</v>
      </c>
      <c r="AX261" s="15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0</v>
      </c>
      <c r="BH261" s="2">
        <v>0</v>
      </c>
      <c r="BI261" s="16">
        <v>0</v>
      </c>
      <c r="BJ261" s="18">
        <f t="shared" ref="BJ261:BJ324" si="41">SUM(AX261:BI261)</f>
        <v>0</v>
      </c>
      <c r="BK261" s="15">
        <v>0</v>
      </c>
      <c r="BL261" s="2">
        <v>0</v>
      </c>
      <c r="BM261" s="2">
        <v>0</v>
      </c>
      <c r="BN261" s="2">
        <v>0</v>
      </c>
      <c r="BO261" s="2">
        <v>0</v>
      </c>
      <c r="BP261" s="2">
        <v>0</v>
      </c>
      <c r="BQ261" s="2">
        <v>0</v>
      </c>
      <c r="BR261" s="2">
        <v>0</v>
      </c>
      <c r="BS261" s="2">
        <v>0</v>
      </c>
      <c r="BT261" s="2">
        <v>0</v>
      </c>
      <c r="BU261" s="2">
        <v>0</v>
      </c>
      <c r="BV261" s="2">
        <v>0</v>
      </c>
      <c r="BW261" s="18">
        <f t="shared" ref="BW261:BW324" si="42">SUM(BK261:BV261)</f>
        <v>0</v>
      </c>
      <c r="BX261" s="15">
        <v>0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D261" s="2">
        <v>0</v>
      </c>
      <c r="CE261" s="2">
        <v>0</v>
      </c>
      <c r="CF261" s="2">
        <v>0</v>
      </c>
      <c r="CG261" s="2">
        <v>0</v>
      </c>
      <c r="CH261" s="2">
        <v>0</v>
      </c>
      <c r="CI261" s="2">
        <v>0</v>
      </c>
      <c r="CJ261" s="18">
        <f t="shared" ref="CJ261:CJ324" si="43">SUM(BX261:CI261)</f>
        <v>0</v>
      </c>
      <c r="CK261" s="15">
        <v>0</v>
      </c>
      <c r="CL261" s="2">
        <v>0</v>
      </c>
      <c r="CM261" s="2">
        <v>0</v>
      </c>
      <c r="CN261" s="2">
        <v>0</v>
      </c>
      <c r="CO261" s="2">
        <v>0</v>
      </c>
      <c r="CP261" s="2">
        <v>0</v>
      </c>
      <c r="CQ261" s="2">
        <v>0</v>
      </c>
      <c r="CR261" s="2">
        <v>0</v>
      </c>
      <c r="CS261" s="2">
        <v>0</v>
      </c>
      <c r="CT261" s="2">
        <v>0</v>
      </c>
      <c r="CU261" s="2">
        <v>0</v>
      </c>
      <c r="CV261" s="16">
        <v>0</v>
      </c>
      <c r="CW261" s="18">
        <f t="shared" ref="CW261:CW324" si="44">SUM(CK261:CV261)</f>
        <v>0</v>
      </c>
    </row>
    <row r="262" spans="1:101" ht="13.05" customHeight="1" x14ac:dyDescent="0.2">
      <c r="A262" s="46" t="s">
        <v>22</v>
      </c>
      <c r="B262" s="46" t="s">
        <v>312</v>
      </c>
      <c r="C262" s="89">
        <v>406</v>
      </c>
      <c r="D262" s="46" t="s">
        <v>611</v>
      </c>
      <c r="E262" s="46" t="s">
        <v>22</v>
      </c>
      <c r="F262" s="46" t="s">
        <v>312</v>
      </c>
      <c r="G262" s="47" t="s">
        <v>32</v>
      </c>
      <c r="H262" s="71">
        <v>172</v>
      </c>
      <c r="I262" s="49" t="s">
        <v>314</v>
      </c>
      <c r="J262" s="43">
        <v>0</v>
      </c>
      <c r="K262" s="15">
        <v>0</v>
      </c>
      <c r="L262" s="2">
        <v>0</v>
      </c>
      <c r="M262" s="2">
        <v>0</v>
      </c>
      <c r="V262" s="16"/>
      <c r="W262" s="18">
        <f t="shared" si="38"/>
        <v>0</v>
      </c>
      <c r="X262" s="15">
        <v>0</v>
      </c>
      <c r="Y262" s="2">
        <v>0</v>
      </c>
      <c r="Z262" s="2">
        <v>0</v>
      </c>
      <c r="AI262" s="16"/>
      <c r="AJ262" s="18">
        <f t="shared" si="39"/>
        <v>0</v>
      </c>
      <c r="AK262" s="15">
        <v>0</v>
      </c>
      <c r="AL262" s="2">
        <v>0</v>
      </c>
      <c r="AM262" s="2">
        <v>0</v>
      </c>
      <c r="AV262" s="16"/>
      <c r="AW262" s="18">
        <f t="shared" si="40"/>
        <v>0</v>
      </c>
      <c r="AX262" s="15">
        <v>0</v>
      </c>
      <c r="AY262" s="2">
        <v>0</v>
      </c>
      <c r="AZ262" s="2">
        <v>0</v>
      </c>
      <c r="BA262" s="2">
        <v>0</v>
      </c>
      <c r="BB262" s="2">
        <v>0</v>
      </c>
      <c r="BC262" s="2">
        <v>0</v>
      </c>
      <c r="BD262" s="2">
        <v>0</v>
      </c>
      <c r="BE262" s="2">
        <v>0</v>
      </c>
      <c r="BF262" s="2">
        <v>0</v>
      </c>
      <c r="BG262" s="2">
        <v>0</v>
      </c>
      <c r="BH262" s="2">
        <v>0</v>
      </c>
      <c r="BI262" s="16">
        <v>0</v>
      </c>
      <c r="BJ262" s="18">
        <f t="shared" si="41"/>
        <v>0</v>
      </c>
      <c r="BK262" s="15">
        <v>0</v>
      </c>
      <c r="BL262" s="2">
        <v>0</v>
      </c>
      <c r="BM262" s="2">
        <v>0</v>
      </c>
      <c r="BN262" s="2">
        <v>0</v>
      </c>
      <c r="BO262" s="2">
        <v>0</v>
      </c>
      <c r="BP262" s="2">
        <v>0</v>
      </c>
      <c r="BQ262" s="2">
        <v>0</v>
      </c>
      <c r="BR262" s="2">
        <v>0</v>
      </c>
      <c r="BS262" s="2">
        <v>0</v>
      </c>
      <c r="BT262" s="2">
        <v>0</v>
      </c>
      <c r="BU262" s="2">
        <v>0</v>
      </c>
      <c r="BV262" s="2">
        <v>0</v>
      </c>
      <c r="BW262" s="18">
        <f t="shared" si="42"/>
        <v>0</v>
      </c>
      <c r="BX262" s="15">
        <v>0</v>
      </c>
      <c r="BY262" s="2">
        <v>0</v>
      </c>
      <c r="BZ262" s="2">
        <v>0</v>
      </c>
      <c r="CA262" s="2">
        <v>0</v>
      </c>
      <c r="CB262" s="2">
        <v>0</v>
      </c>
      <c r="CC262" s="2">
        <v>0</v>
      </c>
      <c r="CD262" s="2">
        <v>0</v>
      </c>
      <c r="CE262" s="2">
        <v>0</v>
      </c>
      <c r="CF262" s="2">
        <v>0</v>
      </c>
      <c r="CG262" s="2">
        <v>0</v>
      </c>
      <c r="CH262" s="2">
        <v>0</v>
      </c>
      <c r="CI262" s="2">
        <v>0</v>
      </c>
      <c r="CJ262" s="18">
        <f t="shared" si="43"/>
        <v>0</v>
      </c>
      <c r="CK262" s="15">
        <v>0</v>
      </c>
      <c r="CL262" s="2">
        <v>0</v>
      </c>
      <c r="CM262" s="2">
        <v>0</v>
      </c>
      <c r="CN262" s="2">
        <v>0</v>
      </c>
      <c r="CO262" s="2">
        <v>0</v>
      </c>
      <c r="CP262" s="2">
        <v>0</v>
      </c>
      <c r="CQ262" s="2">
        <v>0</v>
      </c>
      <c r="CR262" s="2">
        <v>0</v>
      </c>
      <c r="CS262" s="2">
        <v>0</v>
      </c>
      <c r="CT262" s="2">
        <v>0</v>
      </c>
      <c r="CU262" s="2">
        <v>0</v>
      </c>
      <c r="CV262" s="16">
        <v>0</v>
      </c>
      <c r="CW262" s="18">
        <f t="shared" si="44"/>
        <v>0</v>
      </c>
    </row>
    <row r="263" spans="1:101" ht="13.05" customHeight="1" x14ac:dyDescent="0.2">
      <c r="A263" s="46" t="s">
        <v>22</v>
      </c>
      <c r="B263" s="46" t="s">
        <v>312</v>
      </c>
      <c r="C263" s="89">
        <v>406</v>
      </c>
      <c r="D263" s="46" t="s">
        <v>611</v>
      </c>
      <c r="E263" s="46" t="s">
        <v>22</v>
      </c>
      <c r="F263" s="46" t="s">
        <v>312</v>
      </c>
      <c r="G263" s="47" t="s">
        <v>32</v>
      </c>
      <c r="H263" s="71">
        <v>31639</v>
      </c>
      <c r="I263" s="49" t="s">
        <v>315</v>
      </c>
      <c r="J263" s="43">
        <v>0</v>
      </c>
      <c r="K263" s="15">
        <v>0</v>
      </c>
      <c r="L263" s="2">
        <v>0</v>
      </c>
      <c r="M263" s="2">
        <v>0</v>
      </c>
      <c r="V263" s="16"/>
      <c r="W263" s="18">
        <f t="shared" si="38"/>
        <v>0</v>
      </c>
      <c r="X263" s="15">
        <v>0</v>
      </c>
      <c r="Y263" s="2">
        <v>0</v>
      </c>
      <c r="Z263" s="2">
        <v>0</v>
      </c>
      <c r="AI263" s="16"/>
      <c r="AJ263" s="18">
        <f t="shared" si="39"/>
        <v>0</v>
      </c>
      <c r="AK263" s="15">
        <v>0</v>
      </c>
      <c r="AL263" s="2">
        <v>0</v>
      </c>
      <c r="AM263" s="2">
        <v>0</v>
      </c>
      <c r="AV263" s="16"/>
      <c r="AW263" s="18">
        <f t="shared" si="40"/>
        <v>0</v>
      </c>
      <c r="AX263" s="15">
        <v>0</v>
      </c>
      <c r="AY263" s="2">
        <v>0</v>
      </c>
      <c r="AZ263" s="2">
        <v>0</v>
      </c>
      <c r="BA263" s="2">
        <v>0</v>
      </c>
      <c r="BB263" s="2">
        <v>0</v>
      </c>
      <c r="BC263" s="2">
        <v>0</v>
      </c>
      <c r="BD263" s="2">
        <v>0</v>
      </c>
      <c r="BE263" s="2">
        <v>0</v>
      </c>
      <c r="BF263" s="2">
        <v>0</v>
      </c>
      <c r="BG263" s="2">
        <v>0</v>
      </c>
      <c r="BH263" s="2">
        <v>0</v>
      </c>
      <c r="BI263" s="16">
        <v>0</v>
      </c>
      <c r="BJ263" s="18">
        <f t="shared" si="41"/>
        <v>0</v>
      </c>
      <c r="BK263" s="15">
        <v>0</v>
      </c>
      <c r="BL263" s="2">
        <v>0</v>
      </c>
      <c r="BM263" s="2">
        <v>0</v>
      </c>
      <c r="BN263" s="2">
        <v>0</v>
      </c>
      <c r="BO263" s="2">
        <v>0</v>
      </c>
      <c r="BP263" s="2">
        <v>0</v>
      </c>
      <c r="BQ263" s="2">
        <v>0</v>
      </c>
      <c r="BR263" s="2">
        <v>0</v>
      </c>
      <c r="BS263" s="2">
        <v>0</v>
      </c>
      <c r="BT263" s="2">
        <v>0</v>
      </c>
      <c r="BU263" s="2">
        <v>0</v>
      </c>
      <c r="BV263" s="2">
        <v>0</v>
      </c>
      <c r="BW263" s="18">
        <f t="shared" si="42"/>
        <v>0</v>
      </c>
      <c r="BX263" s="15">
        <v>0</v>
      </c>
      <c r="BY263" s="2">
        <v>0</v>
      </c>
      <c r="BZ263" s="2">
        <v>0</v>
      </c>
      <c r="CA263" s="2">
        <v>0</v>
      </c>
      <c r="CB263" s="2">
        <v>0</v>
      </c>
      <c r="CC263" s="2">
        <v>0</v>
      </c>
      <c r="CD263" s="2">
        <v>0</v>
      </c>
      <c r="CE263" s="2">
        <v>0</v>
      </c>
      <c r="CF263" s="2">
        <v>0</v>
      </c>
      <c r="CG263" s="2">
        <v>0</v>
      </c>
      <c r="CH263" s="2">
        <v>0</v>
      </c>
      <c r="CI263" s="2">
        <v>0</v>
      </c>
      <c r="CJ263" s="18">
        <f t="shared" si="43"/>
        <v>0</v>
      </c>
      <c r="CK263" s="15">
        <v>0</v>
      </c>
      <c r="CL263" s="2">
        <v>0</v>
      </c>
      <c r="CM263" s="2">
        <v>0</v>
      </c>
      <c r="CN263" s="2">
        <v>0</v>
      </c>
      <c r="CO263" s="2">
        <v>0</v>
      </c>
      <c r="CP263" s="2">
        <v>0</v>
      </c>
      <c r="CQ263" s="2">
        <v>0</v>
      </c>
      <c r="CR263" s="2">
        <v>0</v>
      </c>
      <c r="CS263" s="2">
        <v>0</v>
      </c>
      <c r="CT263" s="2">
        <v>0</v>
      </c>
      <c r="CU263" s="2">
        <v>0</v>
      </c>
      <c r="CV263" s="16">
        <v>0</v>
      </c>
      <c r="CW263" s="18">
        <f t="shared" si="44"/>
        <v>0</v>
      </c>
    </row>
    <row r="264" spans="1:101" ht="13.05" customHeight="1" x14ac:dyDescent="0.2">
      <c r="A264" s="46" t="s">
        <v>22</v>
      </c>
      <c r="B264" s="46" t="s">
        <v>312</v>
      </c>
      <c r="C264" s="89">
        <v>406</v>
      </c>
      <c r="D264" s="46" t="s">
        <v>611</v>
      </c>
      <c r="E264" s="46" t="s">
        <v>22</v>
      </c>
      <c r="F264" s="46" t="s">
        <v>312</v>
      </c>
      <c r="G264" s="47" t="s">
        <v>32</v>
      </c>
      <c r="H264" s="71">
        <v>173</v>
      </c>
      <c r="I264" s="49" t="s">
        <v>316</v>
      </c>
      <c r="J264" s="43">
        <v>0</v>
      </c>
      <c r="K264" s="15">
        <v>0</v>
      </c>
      <c r="L264" s="2">
        <v>0</v>
      </c>
      <c r="M264" s="2">
        <v>0</v>
      </c>
      <c r="V264" s="16"/>
      <c r="W264" s="18">
        <f t="shared" si="38"/>
        <v>0</v>
      </c>
      <c r="X264" s="15">
        <v>0</v>
      </c>
      <c r="Y264" s="2">
        <v>0</v>
      </c>
      <c r="Z264" s="2">
        <v>0</v>
      </c>
      <c r="AI264" s="16"/>
      <c r="AJ264" s="18">
        <f t="shared" si="39"/>
        <v>0</v>
      </c>
      <c r="AK264" s="15">
        <v>0</v>
      </c>
      <c r="AL264" s="2">
        <v>0</v>
      </c>
      <c r="AM264" s="2">
        <v>0</v>
      </c>
      <c r="AV264" s="16"/>
      <c r="AW264" s="18">
        <f t="shared" si="40"/>
        <v>0</v>
      </c>
      <c r="AX264" s="15">
        <v>0</v>
      </c>
      <c r="AY264" s="2">
        <v>0</v>
      </c>
      <c r="AZ264" s="2">
        <v>0</v>
      </c>
      <c r="BA264" s="2">
        <v>0</v>
      </c>
      <c r="BB264" s="2">
        <v>0</v>
      </c>
      <c r="BC264" s="2">
        <v>0</v>
      </c>
      <c r="BD264" s="2">
        <v>0</v>
      </c>
      <c r="BE264" s="2">
        <v>0</v>
      </c>
      <c r="BF264" s="2">
        <v>0</v>
      </c>
      <c r="BG264" s="2">
        <v>0</v>
      </c>
      <c r="BH264" s="2">
        <v>0</v>
      </c>
      <c r="BI264" s="16">
        <v>0</v>
      </c>
      <c r="BJ264" s="18">
        <f t="shared" si="41"/>
        <v>0</v>
      </c>
      <c r="BK264" s="15">
        <v>0</v>
      </c>
      <c r="BL264" s="2">
        <v>0</v>
      </c>
      <c r="BM264" s="2">
        <v>0</v>
      </c>
      <c r="BN264" s="2">
        <v>0</v>
      </c>
      <c r="BO264" s="2">
        <v>0</v>
      </c>
      <c r="BP264" s="2">
        <v>0</v>
      </c>
      <c r="BQ264" s="2">
        <v>0</v>
      </c>
      <c r="BR264" s="2">
        <v>0</v>
      </c>
      <c r="BS264" s="2">
        <v>0</v>
      </c>
      <c r="BT264" s="2">
        <v>0</v>
      </c>
      <c r="BU264" s="2">
        <v>0</v>
      </c>
      <c r="BV264" s="2">
        <v>0</v>
      </c>
      <c r="BW264" s="18">
        <f t="shared" si="42"/>
        <v>0</v>
      </c>
      <c r="BX264" s="15">
        <v>0</v>
      </c>
      <c r="BY264" s="2">
        <v>0</v>
      </c>
      <c r="BZ264" s="2">
        <v>0</v>
      </c>
      <c r="CA264" s="2">
        <v>0</v>
      </c>
      <c r="CB264" s="2">
        <v>0</v>
      </c>
      <c r="CC264" s="2">
        <v>0</v>
      </c>
      <c r="CD264" s="2">
        <v>0</v>
      </c>
      <c r="CE264" s="2">
        <v>0</v>
      </c>
      <c r="CF264" s="2">
        <v>0</v>
      </c>
      <c r="CG264" s="2">
        <v>0</v>
      </c>
      <c r="CH264" s="2">
        <v>0</v>
      </c>
      <c r="CI264" s="2">
        <v>0</v>
      </c>
      <c r="CJ264" s="18">
        <f t="shared" si="43"/>
        <v>0</v>
      </c>
      <c r="CK264" s="15">
        <v>0</v>
      </c>
      <c r="CL264" s="2">
        <v>0</v>
      </c>
      <c r="CM264" s="2">
        <v>0</v>
      </c>
      <c r="CN264" s="2">
        <v>0</v>
      </c>
      <c r="CO264" s="2">
        <v>0</v>
      </c>
      <c r="CP264" s="2">
        <v>0</v>
      </c>
      <c r="CQ264" s="2">
        <v>0</v>
      </c>
      <c r="CR264" s="2">
        <v>0</v>
      </c>
      <c r="CS264" s="2">
        <v>0</v>
      </c>
      <c r="CT264" s="2">
        <v>0</v>
      </c>
      <c r="CU264" s="2">
        <v>0</v>
      </c>
      <c r="CV264" s="16">
        <v>0</v>
      </c>
      <c r="CW264" s="18">
        <f t="shared" si="44"/>
        <v>0</v>
      </c>
    </row>
    <row r="265" spans="1:101" ht="13.05" customHeight="1" x14ac:dyDescent="0.2">
      <c r="A265" s="46" t="s">
        <v>22</v>
      </c>
      <c r="B265" s="46" t="s">
        <v>312</v>
      </c>
      <c r="C265" s="89">
        <v>406</v>
      </c>
      <c r="D265" s="46" t="s">
        <v>611</v>
      </c>
      <c r="E265" s="46" t="s">
        <v>22</v>
      </c>
      <c r="F265" s="46" t="s">
        <v>312</v>
      </c>
      <c r="G265" s="47" t="s">
        <v>32</v>
      </c>
      <c r="H265" s="71">
        <v>174</v>
      </c>
      <c r="I265" s="49" t="s">
        <v>317</v>
      </c>
      <c r="J265" s="43">
        <v>0</v>
      </c>
      <c r="K265" s="15">
        <v>0</v>
      </c>
      <c r="L265" s="2">
        <v>0</v>
      </c>
      <c r="M265" s="2">
        <v>0</v>
      </c>
      <c r="V265" s="16"/>
      <c r="W265" s="18">
        <f t="shared" si="38"/>
        <v>0</v>
      </c>
      <c r="X265" s="15">
        <v>0</v>
      </c>
      <c r="Y265" s="2">
        <v>0</v>
      </c>
      <c r="Z265" s="2">
        <v>0</v>
      </c>
      <c r="AI265" s="16"/>
      <c r="AJ265" s="18">
        <f t="shared" si="39"/>
        <v>0</v>
      </c>
      <c r="AK265" s="15">
        <v>0</v>
      </c>
      <c r="AL265" s="2">
        <v>0</v>
      </c>
      <c r="AM265" s="2">
        <v>0</v>
      </c>
      <c r="AV265" s="16"/>
      <c r="AW265" s="18">
        <f t="shared" si="40"/>
        <v>0</v>
      </c>
      <c r="AX265" s="15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0</v>
      </c>
      <c r="BD265" s="2">
        <v>0</v>
      </c>
      <c r="BE265" s="2">
        <v>0</v>
      </c>
      <c r="BF265" s="2">
        <v>0</v>
      </c>
      <c r="BG265" s="2">
        <v>0</v>
      </c>
      <c r="BH265" s="2">
        <v>0</v>
      </c>
      <c r="BI265" s="16">
        <v>0</v>
      </c>
      <c r="BJ265" s="18">
        <f t="shared" si="41"/>
        <v>0</v>
      </c>
      <c r="BK265" s="15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0</v>
      </c>
      <c r="BR265" s="2">
        <v>0</v>
      </c>
      <c r="BS265" s="2">
        <v>0</v>
      </c>
      <c r="BT265" s="2">
        <v>0</v>
      </c>
      <c r="BU265" s="2">
        <v>0</v>
      </c>
      <c r="BV265" s="2">
        <v>0</v>
      </c>
      <c r="BW265" s="18">
        <f t="shared" si="42"/>
        <v>0</v>
      </c>
      <c r="BX265" s="15">
        <v>0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D265" s="2">
        <v>0</v>
      </c>
      <c r="CE265" s="2">
        <v>0</v>
      </c>
      <c r="CF265" s="2">
        <v>0</v>
      </c>
      <c r="CG265" s="2">
        <v>0</v>
      </c>
      <c r="CH265" s="2">
        <v>0</v>
      </c>
      <c r="CI265" s="2">
        <v>0</v>
      </c>
      <c r="CJ265" s="18">
        <f t="shared" si="43"/>
        <v>0</v>
      </c>
      <c r="CK265" s="15">
        <v>0</v>
      </c>
      <c r="CL265" s="2">
        <v>0</v>
      </c>
      <c r="CM265" s="2">
        <v>0</v>
      </c>
      <c r="CN265" s="2">
        <v>0</v>
      </c>
      <c r="CO265" s="2">
        <v>0</v>
      </c>
      <c r="CP265" s="2">
        <v>0</v>
      </c>
      <c r="CQ265" s="2">
        <v>0</v>
      </c>
      <c r="CR265" s="2">
        <v>0</v>
      </c>
      <c r="CS265" s="2">
        <v>0</v>
      </c>
      <c r="CT265" s="2">
        <v>0</v>
      </c>
      <c r="CU265" s="2">
        <v>0</v>
      </c>
      <c r="CV265" s="16">
        <v>0</v>
      </c>
      <c r="CW265" s="18">
        <f t="shared" si="44"/>
        <v>0</v>
      </c>
    </row>
    <row r="266" spans="1:101" ht="13.05" customHeight="1" x14ac:dyDescent="0.2">
      <c r="A266" s="46" t="s">
        <v>22</v>
      </c>
      <c r="B266" s="46" t="s">
        <v>312</v>
      </c>
      <c r="C266" s="89">
        <v>406</v>
      </c>
      <c r="D266" s="46" t="s">
        <v>611</v>
      </c>
      <c r="E266" s="46" t="s">
        <v>22</v>
      </c>
      <c r="F266" s="46" t="s">
        <v>312</v>
      </c>
      <c r="G266" s="47" t="s">
        <v>32</v>
      </c>
      <c r="H266" s="71">
        <v>175</v>
      </c>
      <c r="I266" s="49" t="s">
        <v>318</v>
      </c>
      <c r="J266" s="43">
        <v>0</v>
      </c>
      <c r="K266" s="15">
        <v>0</v>
      </c>
      <c r="L266" s="2">
        <v>0</v>
      </c>
      <c r="M266" s="2">
        <v>0</v>
      </c>
      <c r="V266" s="16"/>
      <c r="W266" s="18">
        <f t="shared" si="38"/>
        <v>0</v>
      </c>
      <c r="X266" s="15">
        <v>0</v>
      </c>
      <c r="Y266" s="2">
        <v>0</v>
      </c>
      <c r="Z266" s="2">
        <v>0</v>
      </c>
      <c r="AI266" s="16"/>
      <c r="AJ266" s="18">
        <f t="shared" si="39"/>
        <v>0</v>
      </c>
      <c r="AK266" s="15">
        <v>0</v>
      </c>
      <c r="AL266" s="2">
        <v>0</v>
      </c>
      <c r="AM266" s="2">
        <v>0</v>
      </c>
      <c r="AV266" s="16"/>
      <c r="AW266" s="18">
        <f t="shared" si="40"/>
        <v>0</v>
      </c>
      <c r="AX266" s="15">
        <v>0</v>
      </c>
      <c r="AY266" s="2">
        <v>0</v>
      </c>
      <c r="AZ266" s="2">
        <v>0</v>
      </c>
      <c r="BA266" s="2">
        <v>0</v>
      </c>
      <c r="BB266" s="2">
        <v>0</v>
      </c>
      <c r="BC266" s="2">
        <v>0</v>
      </c>
      <c r="BD266" s="2">
        <v>0</v>
      </c>
      <c r="BE266" s="2">
        <v>0</v>
      </c>
      <c r="BF266" s="2">
        <v>0</v>
      </c>
      <c r="BG266" s="2">
        <v>0</v>
      </c>
      <c r="BH266" s="2">
        <v>0</v>
      </c>
      <c r="BI266" s="16">
        <v>0</v>
      </c>
      <c r="BJ266" s="18">
        <f t="shared" si="41"/>
        <v>0</v>
      </c>
      <c r="BK266" s="15">
        <v>0</v>
      </c>
      <c r="BL266" s="2">
        <v>0</v>
      </c>
      <c r="BM266" s="2">
        <v>0</v>
      </c>
      <c r="BN266" s="2">
        <v>0</v>
      </c>
      <c r="BO266" s="2">
        <v>0</v>
      </c>
      <c r="BP266" s="2">
        <v>0</v>
      </c>
      <c r="BQ266" s="2">
        <v>0</v>
      </c>
      <c r="BR266" s="2">
        <v>0</v>
      </c>
      <c r="BS266" s="2">
        <v>0</v>
      </c>
      <c r="BT266" s="2">
        <v>0</v>
      </c>
      <c r="BU266" s="2">
        <v>0</v>
      </c>
      <c r="BV266" s="2">
        <v>0</v>
      </c>
      <c r="BW266" s="18">
        <f t="shared" si="42"/>
        <v>0</v>
      </c>
      <c r="BX266" s="15">
        <v>0</v>
      </c>
      <c r="BY266" s="2">
        <v>0</v>
      </c>
      <c r="BZ266" s="2">
        <v>0</v>
      </c>
      <c r="CA266" s="2">
        <v>0</v>
      </c>
      <c r="CB266" s="2">
        <v>0</v>
      </c>
      <c r="CC266" s="2">
        <v>0</v>
      </c>
      <c r="CD266" s="2">
        <v>0</v>
      </c>
      <c r="CE266" s="2">
        <v>0</v>
      </c>
      <c r="CF266" s="2">
        <v>0</v>
      </c>
      <c r="CG266" s="2">
        <v>0</v>
      </c>
      <c r="CH266" s="2">
        <v>0</v>
      </c>
      <c r="CI266" s="2">
        <v>0</v>
      </c>
      <c r="CJ266" s="18">
        <f t="shared" si="43"/>
        <v>0</v>
      </c>
      <c r="CK266" s="15">
        <v>0</v>
      </c>
      <c r="CL266" s="2">
        <v>0</v>
      </c>
      <c r="CM266" s="2">
        <v>0</v>
      </c>
      <c r="CN266" s="2">
        <v>0</v>
      </c>
      <c r="CO266" s="2">
        <v>0</v>
      </c>
      <c r="CP266" s="2">
        <v>0</v>
      </c>
      <c r="CQ266" s="2">
        <v>0</v>
      </c>
      <c r="CR266" s="2">
        <v>0</v>
      </c>
      <c r="CS266" s="2">
        <v>0</v>
      </c>
      <c r="CT266" s="2">
        <v>0</v>
      </c>
      <c r="CU266" s="2">
        <v>0</v>
      </c>
      <c r="CV266" s="16">
        <v>0</v>
      </c>
      <c r="CW266" s="18">
        <f t="shared" si="44"/>
        <v>0</v>
      </c>
    </row>
    <row r="267" spans="1:101" ht="13.05" customHeight="1" x14ac:dyDescent="0.2">
      <c r="A267" s="46" t="s">
        <v>22</v>
      </c>
      <c r="B267" s="46" t="s">
        <v>312</v>
      </c>
      <c r="C267" s="89">
        <v>406</v>
      </c>
      <c r="D267" s="46" t="s">
        <v>611</v>
      </c>
      <c r="E267" s="46" t="s">
        <v>22</v>
      </c>
      <c r="F267" s="46" t="s">
        <v>312</v>
      </c>
      <c r="G267" s="47" t="s">
        <v>32</v>
      </c>
      <c r="H267" s="71">
        <v>7035</v>
      </c>
      <c r="I267" s="49" t="s">
        <v>319</v>
      </c>
      <c r="J267" s="43">
        <v>0</v>
      </c>
      <c r="K267" s="15">
        <v>0</v>
      </c>
      <c r="L267" s="2">
        <v>0</v>
      </c>
      <c r="M267" s="2">
        <v>0</v>
      </c>
      <c r="V267" s="16"/>
      <c r="W267" s="18">
        <f t="shared" si="38"/>
        <v>0</v>
      </c>
      <c r="X267" s="15">
        <v>0</v>
      </c>
      <c r="Y267" s="2">
        <v>0</v>
      </c>
      <c r="Z267" s="2">
        <v>0</v>
      </c>
      <c r="AI267" s="16"/>
      <c r="AJ267" s="18">
        <f t="shared" si="39"/>
        <v>0</v>
      </c>
      <c r="AK267" s="15">
        <v>0</v>
      </c>
      <c r="AL267" s="2">
        <v>0</v>
      </c>
      <c r="AM267" s="2">
        <v>0</v>
      </c>
      <c r="AV267" s="16"/>
      <c r="AW267" s="18">
        <f t="shared" si="40"/>
        <v>0</v>
      </c>
      <c r="AX267" s="15">
        <v>0</v>
      </c>
      <c r="AY267" s="2">
        <v>0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0</v>
      </c>
      <c r="BF267" s="2">
        <v>0</v>
      </c>
      <c r="BG267" s="2">
        <v>0</v>
      </c>
      <c r="BH267" s="2">
        <v>0</v>
      </c>
      <c r="BI267" s="16">
        <v>0</v>
      </c>
      <c r="BJ267" s="18">
        <f t="shared" si="41"/>
        <v>0</v>
      </c>
      <c r="BK267" s="15">
        <v>0</v>
      </c>
      <c r="BL267" s="2">
        <v>0</v>
      </c>
      <c r="BM267" s="2">
        <v>0</v>
      </c>
      <c r="BN267" s="2">
        <v>0</v>
      </c>
      <c r="BO267" s="2">
        <v>0</v>
      </c>
      <c r="BP267" s="2">
        <v>0</v>
      </c>
      <c r="BQ267" s="2">
        <v>0</v>
      </c>
      <c r="BR267" s="2">
        <v>0</v>
      </c>
      <c r="BS267" s="2">
        <v>0</v>
      </c>
      <c r="BT267" s="2">
        <v>0</v>
      </c>
      <c r="BU267" s="2">
        <v>0</v>
      </c>
      <c r="BV267" s="2">
        <v>0</v>
      </c>
      <c r="BW267" s="18">
        <f t="shared" si="42"/>
        <v>0</v>
      </c>
      <c r="BX267" s="15">
        <v>0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D267" s="2">
        <v>0</v>
      </c>
      <c r="CE267" s="2">
        <v>0</v>
      </c>
      <c r="CF267" s="2">
        <v>0</v>
      </c>
      <c r="CG267" s="2">
        <v>0</v>
      </c>
      <c r="CH267" s="2">
        <v>0</v>
      </c>
      <c r="CI267" s="2">
        <v>0</v>
      </c>
      <c r="CJ267" s="18">
        <f t="shared" si="43"/>
        <v>0</v>
      </c>
      <c r="CK267" s="15">
        <v>0</v>
      </c>
      <c r="CL267" s="2">
        <v>0</v>
      </c>
      <c r="CM267" s="2">
        <v>0</v>
      </c>
      <c r="CN267" s="2">
        <v>0</v>
      </c>
      <c r="CO267" s="2">
        <v>0</v>
      </c>
      <c r="CP267" s="2">
        <v>0</v>
      </c>
      <c r="CQ267" s="2">
        <v>0</v>
      </c>
      <c r="CR267" s="2">
        <v>0</v>
      </c>
      <c r="CS267" s="2">
        <v>0</v>
      </c>
      <c r="CT267" s="2">
        <v>0</v>
      </c>
      <c r="CU267" s="2">
        <v>0</v>
      </c>
      <c r="CV267" s="16">
        <v>0</v>
      </c>
      <c r="CW267" s="18">
        <f t="shared" si="44"/>
        <v>0</v>
      </c>
    </row>
    <row r="268" spans="1:101" ht="13.05" customHeight="1" x14ac:dyDescent="0.2">
      <c r="A268" s="46" t="s">
        <v>22</v>
      </c>
      <c r="B268" s="46" t="s">
        <v>312</v>
      </c>
      <c r="C268" s="89">
        <v>406</v>
      </c>
      <c r="D268" s="46" t="s">
        <v>611</v>
      </c>
      <c r="E268" s="46" t="s">
        <v>22</v>
      </c>
      <c r="F268" s="46" t="s">
        <v>312</v>
      </c>
      <c r="G268" s="47" t="s">
        <v>32</v>
      </c>
      <c r="H268" s="71">
        <v>26298</v>
      </c>
      <c r="I268" s="49" t="s">
        <v>320</v>
      </c>
      <c r="J268" s="43">
        <v>0</v>
      </c>
      <c r="K268" s="15">
        <v>0</v>
      </c>
      <c r="L268" s="2">
        <v>0</v>
      </c>
      <c r="M268" s="2">
        <v>0</v>
      </c>
      <c r="V268" s="16"/>
      <c r="W268" s="18">
        <f t="shared" si="38"/>
        <v>0</v>
      </c>
      <c r="X268" s="15">
        <v>0</v>
      </c>
      <c r="Y268" s="2">
        <v>0</v>
      </c>
      <c r="Z268" s="2">
        <v>0</v>
      </c>
      <c r="AI268" s="16"/>
      <c r="AJ268" s="18">
        <f t="shared" si="39"/>
        <v>0</v>
      </c>
      <c r="AK268" s="15">
        <v>0</v>
      </c>
      <c r="AL268" s="2">
        <v>0</v>
      </c>
      <c r="AM268" s="2">
        <v>0</v>
      </c>
      <c r="AV268" s="16"/>
      <c r="AW268" s="18">
        <f t="shared" si="40"/>
        <v>0</v>
      </c>
      <c r="AX268" s="15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0</v>
      </c>
      <c r="BF268" s="2">
        <v>0</v>
      </c>
      <c r="BG268" s="2">
        <v>0</v>
      </c>
      <c r="BH268" s="2">
        <v>0</v>
      </c>
      <c r="BI268" s="16">
        <v>0</v>
      </c>
      <c r="BJ268" s="18">
        <f t="shared" si="41"/>
        <v>0</v>
      </c>
      <c r="BK268" s="15">
        <v>0</v>
      </c>
      <c r="BL268" s="2">
        <v>0</v>
      </c>
      <c r="BM268" s="2">
        <v>0</v>
      </c>
      <c r="BN268" s="2">
        <v>0</v>
      </c>
      <c r="BO268" s="2">
        <v>0</v>
      </c>
      <c r="BP268" s="2">
        <v>0</v>
      </c>
      <c r="BQ268" s="2">
        <v>0</v>
      </c>
      <c r="BR268" s="2">
        <v>0</v>
      </c>
      <c r="BS268" s="2">
        <v>0</v>
      </c>
      <c r="BT268" s="2">
        <v>0</v>
      </c>
      <c r="BU268" s="2">
        <v>0</v>
      </c>
      <c r="BV268" s="2">
        <v>0</v>
      </c>
      <c r="BW268" s="18">
        <f t="shared" si="42"/>
        <v>0</v>
      </c>
      <c r="BX268" s="15">
        <v>0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">
        <v>0</v>
      </c>
      <c r="CE268" s="2">
        <v>0</v>
      </c>
      <c r="CF268" s="2">
        <v>0</v>
      </c>
      <c r="CG268" s="2">
        <v>0</v>
      </c>
      <c r="CH268" s="2">
        <v>0</v>
      </c>
      <c r="CI268" s="2">
        <v>0</v>
      </c>
      <c r="CJ268" s="18">
        <f t="shared" si="43"/>
        <v>0</v>
      </c>
      <c r="CK268" s="15">
        <v>0</v>
      </c>
      <c r="CL268" s="2">
        <v>0</v>
      </c>
      <c r="CM268" s="2">
        <v>0</v>
      </c>
      <c r="CN268" s="2">
        <v>0</v>
      </c>
      <c r="CO268" s="2">
        <v>0</v>
      </c>
      <c r="CP268" s="2">
        <v>0</v>
      </c>
      <c r="CQ268" s="2">
        <v>0</v>
      </c>
      <c r="CR268" s="2">
        <v>0</v>
      </c>
      <c r="CS268" s="2">
        <v>0</v>
      </c>
      <c r="CT268" s="2">
        <v>0</v>
      </c>
      <c r="CU268" s="2">
        <v>0</v>
      </c>
      <c r="CV268" s="16">
        <v>0</v>
      </c>
      <c r="CW268" s="18">
        <f t="shared" si="44"/>
        <v>0</v>
      </c>
    </row>
    <row r="269" spans="1:101" s="5" customFormat="1" ht="13.05" customHeight="1" x14ac:dyDescent="0.2">
      <c r="A269" s="46" t="s">
        <v>168</v>
      </c>
      <c r="B269" s="46" t="s">
        <v>168</v>
      </c>
      <c r="C269" s="89">
        <v>400</v>
      </c>
      <c r="D269" s="46" t="s">
        <v>610</v>
      </c>
      <c r="E269" s="46" t="s">
        <v>168</v>
      </c>
      <c r="F269" s="46" t="s">
        <v>168</v>
      </c>
      <c r="G269" s="47" t="s">
        <v>296</v>
      </c>
      <c r="H269" s="71">
        <v>150</v>
      </c>
      <c r="I269" s="49" t="s">
        <v>168</v>
      </c>
      <c r="J269" s="43">
        <v>0</v>
      </c>
      <c r="K269" s="15">
        <v>0</v>
      </c>
      <c r="L269" s="2">
        <v>0</v>
      </c>
      <c r="M269" s="2">
        <v>0</v>
      </c>
      <c r="N269" s="2"/>
      <c r="O269" s="2"/>
      <c r="P269" s="2"/>
      <c r="Q269" s="2"/>
      <c r="R269" s="2"/>
      <c r="S269" s="2"/>
      <c r="T269" s="2"/>
      <c r="U269" s="2"/>
      <c r="V269" s="16"/>
      <c r="W269" s="18">
        <f t="shared" si="38"/>
        <v>0</v>
      </c>
      <c r="X269" s="15">
        <v>0</v>
      </c>
      <c r="Y269" s="2">
        <v>0</v>
      </c>
      <c r="Z269" s="2">
        <v>0</v>
      </c>
      <c r="AA269" s="2"/>
      <c r="AB269" s="2"/>
      <c r="AC269" s="2"/>
      <c r="AD269" s="2"/>
      <c r="AE269" s="2"/>
      <c r="AF269" s="2"/>
      <c r="AG269" s="2"/>
      <c r="AH269" s="2"/>
      <c r="AI269" s="16"/>
      <c r="AJ269" s="18">
        <f t="shared" si="39"/>
        <v>0</v>
      </c>
      <c r="AK269" s="15">
        <v>0</v>
      </c>
      <c r="AL269" s="2">
        <v>0</v>
      </c>
      <c r="AM269" s="2">
        <v>0</v>
      </c>
      <c r="AN269" s="2"/>
      <c r="AO269" s="2"/>
      <c r="AP269" s="2"/>
      <c r="AQ269" s="2"/>
      <c r="AR269" s="2"/>
      <c r="AS269" s="2"/>
      <c r="AT269" s="2"/>
      <c r="AU269" s="2"/>
      <c r="AV269" s="16"/>
      <c r="AW269" s="18">
        <f t="shared" si="40"/>
        <v>0</v>
      </c>
      <c r="AX269" s="15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2">
        <v>0</v>
      </c>
      <c r="BF269" s="2">
        <v>0</v>
      </c>
      <c r="BG269" s="2">
        <v>0</v>
      </c>
      <c r="BH269" s="2">
        <v>0</v>
      </c>
      <c r="BI269" s="16">
        <v>0</v>
      </c>
      <c r="BJ269" s="18">
        <f t="shared" si="41"/>
        <v>0</v>
      </c>
      <c r="BK269" s="15">
        <v>0</v>
      </c>
      <c r="BL269" s="2">
        <v>0</v>
      </c>
      <c r="BM269" s="2">
        <v>0</v>
      </c>
      <c r="BN269" s="2">
        <v>0</v>
      </c>
      <c r="BO269" s="2">
        <v>0</v>
      </c>
      <c r="BP269" s="2">
        <v>0</v>
      </c>
      <c r="BQ269" s="2">
        <v>0</v>
      </c>
      <c r="BR269" s="2">
        <v>0</v>
      </c>
      <c r="BS269" s="2">
        <v>0</v>
      </c>
      <c r="BT269" s="2">
        <v>0</v>
      </c>
      <c r="BU269" s="2">
        <v>0</v>
      </c>
      <c r="BV269" s="2">
        <v>0</v>
      </c>
      <c r="BW269" s="18">
        <f t="shared" si="42"/>
        <v>0</v>
      </c>
      <c r="BX269" s="15">
        <v>0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0</v>
      </c>
      <c r="CE269" s="2">
        <v>0</v>
      </c>
      <c r="CF269" s="2">
        <v>0</v>
      </c>
      <c r="CG269" s="2">
        <v>0</v>
      </c>
      <c r="CH269" s="2">
        <v>0</v>
      </c>
      <c r="CI269" s="2">
        <v>0</v>
      </c>
      <c r="CJ269" s="18">
        <f t="shared" si="43"/>
        <v>0</v>
      </c>
      <c r="CK269" s="15">
        <v>0</v>
      </c>
      <c r="CL269" s="2">
        <v>0</v>
      </c>
      <c r="CM269" s="2">
        <v>0</v>
      </c>
      <c r="CN269" s="2">
        <v>0</v>
      </c>
      <c r="CO269" s="2">
        <v>0</v>
      </c>
      <c r="CP269" s="2">
        <v>0</v>
      </c>
      <c r="CQ269" s="2">
        <v>0</v>
      </c>
      <c r="CR269" s="2">
        <v>0</v>
      </c>
      <c r="CS269" s="2">
        <v>0</v>
      </c>
      <c r="CT269" s="2">
        <v>0</v>
      </c>
      <c r="CU269" s="2">
        <v>0</v>
      </c>
      <c r="CV269" s="16">
        <v>0</v>
      </c>
      <c r="CW269" s="18">
        <f t="shared" si="44"/>
        <v>0</v>
      </c>
    </row>
    <row r="270" spans="1:101" ht="13.05" customHeight="1" x14ac:dyDescent="0.2">
      <c r="A270" s="46" t="s">
        <v>168</v>
      </c>
      <c r="B270" s="46" t="s">
        <v>168</v>
      </c>
      <c r="C270" s="89">
        <v>400</v>
      </c>
      <c r="D270" s="46" t="s">
        <v>610</v>
      </c>
      <c r="E270" s="46" t="s">
        <v>168</v>
      </c>
      <c r="F270" s="46" t="s">
        <v>168</v>
      </c>
      <c r="G270" s="47" t="s">
        <v>32</v>
      </c>
      <c r="H270" s="71">
        <v>151</v>
      </c>
      <c r="I270" s="49" t="s">
        <v>321</v>
      </c>
      <c r="J270" s="43">
        <v>0</v>
      </c>
      <c r="K270" s="15">
        <v>0</v>
      </c>
      <c r="L270" s="2">
        <v>0</v>
      </c>
      <c r="M270" s="2">
        <v>0</v>
      </c>
      <c r="V270" s="16"/>
      <c r="W270" s="18">
        <f t="shared" si="38"/>
        <v>0</v>
      </c>
      <c r="X270" s="15">
        <v>0</v>
      </c>
      <c r="Y270" s="2">
        <v>0</v>
      </c>
      <c r="Z270" s="2">
        <v>0</v>
      </c>
      <c r="AI270" s="16"/>
      <c r="AJ270" s="18">
        <f t="shared" si="39"/>
        <v>0</v>
      </c>
      <c r="AK270" s="15">
        <v>0</v>
      </c>
      <c r="AL270" s="2">
        <v>0</v>
      </c>
      <c r="AM270" s="2">
        <v>0</v>
      </c>
      <c r="AV270" s="16"/>
      <c r="AW270" s="18">
        <f t="shared" si="40"/>
        <v>0</v>
      </c>
      <c r="AX270" s="15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>
        <v>0</v>
      </c>
      <c r="BF270" s="2">
        <v>0</v>
      </c>
      <c r="BG270" s="2">
        <v>0</v>
      </c>
      <c r="BH270" s="2">
        <v>0</v>
      </c>
      <c r="BI270" s="16">
        <v>0</v>
      </c>
      <c r="BJ270" s="18">
        <f t="shared" si="41"/>
        <v>0</v>
      </c>
      <c r="BK270" s="15">
        <v>0</v>
      </c>
      <c r="BL270" s="2">
        <v>0</v>
      </c>
      <c r="BM270" s="2">
        <v>0</v>
      </c>
      <c r="BN270" s="2">
        <v>0</v>
      </c>
      <c r="BO270" s="2">
        <v>0</v>
      </c>
      <c r="BP270" s="2">
        <v>0</v>
      </c>
      <c r="BQ270" s="2">
        <v>0</v>
      </c>
      <c r="BR270" s="2">
        <v>0</v>
      </c>
      <c r="BS270" s="2">
        <v>0</v>
      </c>
      <c r="BT270" s="2">
        <v>0</v>
      </c>
      <c r="BU270" s="2">
        <v>0</v>
      </c>
      <c r="BV270" s="2">
        <v>0</v>
      </c>
      <c r="BW270" s="18">
        <f t="shared" si="42"/>
        <v>0</v>
      </c>
      <c r="BX270" s="15">
        <v>0</v>
      </c>
      <c r="BY270" s="2">
        <v>0</v>
      </c>
      <c r="BZ270" s="2">
        <v>0</v>
      </c>
      <c r="CA270" s="2">
        <v>0</v>
      </c>
      <c r="CB270" s="2">
        <v>0</v>
      </c>
      <c r="CC270" s="2">
        <v>0</v>
      </c>
      <c r="CD270" s="2">
        <v>0</v>
      </c>
      <c r="CE270" s="2">
        <v>0</v>
      </c>
      <c r="CF270" s="2">
        <v>0</v>
      </c>
      <c r="CG270" s="2">
        <v>0</v>
      </c>
      <c r="CH270" s="2">
        <v>0</v>
      </c>
      <c r="CI270" s="2">
        <v>0</v>
      </c>
      <c r="CJ270" s="18">
        <f t="shared" si="43"/>
        <v>0</v>
      </c>
      <c r="CK270" s="15">
        <v>0</v>
      </c>
      <c r="CL270" s="2">
        <v>0</v>
      </c>
      <c r="CM270" s="2">
        <v>0</v>
      </c>
      <c r="CN270" s="2">
        <v>0</v>
      </c>
      <c r="CO270" s="2">
        <v>0</v>
      </c>
      <c r="CP270" s="2">
        <v>0</v>
      </c>
      <c r="CQ270" s="2">
        <v>0</v>
      </c>
      <c r="CR270" s="2">
        <v>0</v>
      </c>
      <c r="CS270" s="2">
        <v>0</v>
      </c>
      <c r="CT270" s="2">
        <v>0</v>
      </c>
      <c r="CU270" s="2">
        <v>0</v>
      </c>
      <c r="CV270" s="16">
        <v>0</v>
      </c>
      <c r="CW270" s="18">
        <f t="shared" si="44"/>
        <v>0</v>
      </c>
    </row>
    <row r="271" spans="1:101" ht="13.05" customHeight="1" x14ac:dyDescent="0.2">
      <c r="A271" s="46" t="s">
        <v>168</v>
      </c>
      <c r="B271" s="46" t="s">
        <v>168</v>
      </c>
      <c r="C271" s="89">
        <v>400</v>
      </c>
      <c r="D271" s="46" t="s">
        <v>610</v>
      </c>
      <c r="E271" s="46" t="s">
        <v>168</v>
      </c>
      <c r="F271" s="46" t="s">
        <v>168</v>
      </c>
      <c r="G271" s="47" t="s">
        <v>32</v>
      </c>
      <c r="H271" s="71">
        <v>152</v>
      </c>
      <c r="I271" s="49" t="s">
        <v>322</v>
      </c>
      <c r="J271" s="43">
        <v>0</v>
      </c>
      <c r="K271" s="15">
        <v>0</v>
      </c>
      <c r="L271" s="2">
        <v>0</v>
      </c>
      <c r="M271" s="2">
        <v>0</v>
      </c>
      <c r="V271" s="16"/>
      <c r="W271" s="18">
        <f t="shared" si="38"/>
        <v>0</v>
      </c>
      <c r="X271" s="15">
        <v>0</v>
      </c>
      <c r="Y271" s="2">
        <v>0</v>
      </c>
      <c r="Z271" s="2">
        <v>0</v>
      </c>
      <c r="AI271" s="16"/>
      <c r="AJ271" s="18">
        <f t="shared" si="39"/>
        <v>0</v>
      </c>
      <c r="AK271" s="15">
        <v>0</v>
      </c>
      <c r="AL271" s="2">
        <v>0</v>
      </c>
      <c r="AM271" s="2">
        <v>0</v>
      </c>
      <c r="AV271" s="16"/>
      <c r="AW271" s="18">
        <f t="shared" si="40"/>
        <v>0</v>
      </c>
      <c r="AX271" s="15">
        <v>0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2">
        <v>0</v>
      </c>
      <c r="BF271" s="2">
        <v>0</v>
      </c>
      <c r="BG271" s="2">
        <v>0</v>
      </c>
      <c r="BH271" s="2">
        <v>0</v>
      </c>
      <c r="BI271" s="16">
        <v>0</v>
      </c>
      <c r="BJ271" s="18">
        <f t="shared" si="41"/>
        <v>0</v>
      </c>
      <c r="BK271" s="15">
        <v>0</v>
      </c>
      <c r="BL271" s="2">
        <v>0</v>
      </c>
      <c r="BM271" s="2">
        <v>0</v>
      </c>
      <c r="BN271" s="2">
        <v>0</v>
      </c>
      <c r="BO271" s="2">
        <v>0</v>
      </c>
      <c r="BP271" s="2">
        <v>0</v>
      </c>
      <c r="BQ271" s="2">
        <v>0</v>
      </c>
      <c r="BR271" s="2">
        <v>0</v>
      </c>
      <c r="BS271" s="2">
        <v>0</v>
      </c>
      <c r="BT271" s="2">
        <v>0</v>
      </c>
      <c r="BU271" s="2">
        <v>0</v>
      </c>
      <c r="BV271" s="2">
        <v>0</v>
      </c>
      <c r="BW271" s="18">
        <f t="shared" si="42"/>
        <v>0</v>
      </c>
      <c r="BX271" s="15">
        <v>0</v>
      </c>
      <c r="BY271" s="2">
        <v>0</v>
      </c>
      <c r="BZ271" s="2">
        <v>0</v>
      </c>
      <c r="CA271" s="2">
        <v>0</v>
      </c>
      <c r="CB271" s="2">
        <v>0</v>
      </c>
      <c r="CC271" s="2">
        <v>0</v>
      </c>
      <c r="CD271" s="2">
        <v>0</v>
      </c>
      <c r="CE271" s="2">
        <v>0</v>
      </c>
      <c r="CF271" s="2">
        <v>0</v>
      </c>
      <c r="CG271" s="2">
        <v>0</v>
      </c>
      <c r="CH271" s="2">
        <v>0</v>
      </c>
      <c r="CI271" s="2">
        <v>0</v>
      </c>
      <c r="CJ271" s="18">
        <f t="shared" si="43"/>
        <v>0</v>
      </c>
      <c r="CK271" s="15">
        <v>0</v>
      </c>
      <c r="CL271" s="2">
        <v>0</v>
      </c>
      <c r="CM271" s="2">
        <v>0</v>
      </c>
      <c r="CN271" s="2">
        <v>0</v>
      </c>
      <c r="CO271" s="2">
        <v>0</v>
      </c>
      <c r="CP271" s="2">
        <v>0</v>
      </c>
      <c r="CQ271" s="2">
        <v>0</v>
      </c>
      <c r="CR271" s="2">
        <v>0</v>
      </c>
      <c r="CS271" s="2">
        <v>0</v>
      </c>
      <c r="CT271" s="2">
        <v>0</v>
      </c>
      <c r="CU271" s="2">
        <v>0</v>
      </c>
      <c r="CV271" s="16">
        <v>0</v>
      </c>
      <c r="CW271" s="18">
        <f t="shared" si="44"/>
        <v>0</v>
      </c>
    </row>
    <row r="272" spans="1:101" ht="13.05" customHeight="1" x14ac:dyDescent="0.2">
      <c r="A272" s="46" t="s">
        <v>168</v>
      </c>
      <c r="B272" s="46" t="s">
        <v>168</v>
      </c>
      <c r="C272" s="89">
        <v>400</v>
      </c>
      <c r="D272" s="46" t="s">
        <v>610</v>
      </c>
      <c r="E272" s="46" t="s">
        <v>168</v>
      </c>
      <c r="F272" s="46" t="s">
        <v>168</v>
      </c>
      <c r="G272" s="47" t="s">
        <v>32</v>
      </c>
      <c r="H272" s="71">
        <v>293</v>
      </c>
      <c r="I272" s="49" t="s">
        <v>323</v>
      </c>
      <c r="J272" s="43">
        <v>0</v>
      </c>
      <c r="K272" s="15">
        <v>0</v>
      </c>
      <c r="L272" s="2">
        <v>0</v>
      </c>
      <c r="M272" s="2">
        <v>0</v>
      </c>
      <c r="V272" s="16"/>
      <c r="W272" s="18">
        <f t="shared" si="38"/>
        <v>0</v>
      </c>
      <c r="X272" s="15">
        <v>0</v>
      </c>
      <c r="Y272" s="2">
        <v>0</v>
      </c>
      <c r="Z272" s="2">
        <v>0</v>
      </c>
      <c r="AI272" s="16"/>
      <c r="AJ272" s="18">
        <f t="shared" si="39"/>
        <v>0</v>
      </c>
      <c r="AK272" s="15">
        <v>0</v>
      </c>
      <c r="AL272" s="2">
        <v>0</v>
      </c>
      <c r="AM272" s="2">
        <v>0</v>
      </c>
      <c r="AV272" s="16"/>
      <c r="AW272" s="18">
        <f t="shared" si="40"/>
        <v>0</v>
      </c>
      <c r="AX272" s="15">
        <v>0</v>
      </c>
      <c r="AY272" s="2">
        <v>0</v>
      </c>
      <c r="AZ272" s="2">
        <v>0</v>
      </c>
      <c r="BA272" s="2">
        <v>0</v>
      </c>
      <c r="BB272" s="2">
        <v>0</v>
      </c>
      <c r="BC272" s="2">
        <v>0</v>
      </c>
      <c r="BD272" s="2">
        <v>0</v>
      </c>
      <c r="BE272" s="2">
        <v>0</v>
      </c>
      <c r="BF272" s="2">
        <v>0</v>
      </c>
      <c r="BG272" s="2">
        <v>0</v>
      </c>
      <c r="BH272" s="2">
        <v>0</v>
      </c>
      <c r="BI272" s="16">
        <v>0</v>
      </c>
      <c r="BJ272" s="18">
        <f t="shared" si="41"/>
        <v>0</v>
      </c>
      <c r="BK272" s="15">
        <v>0</v>
      </c>
      <c r="BL272" s="2">
        <v>0</v>
      </c>
      <c r="BM272" s="2">
        <v>0</v>
      </c>
      <c r="BN272" s="2">
        <v>0</v>
      </c>
      <c r="BO272" s="2">
        <v>0</v>
      </c>
      <c r="BP272" s="2">
        <v>0</v>
      </c>
      <c r="BQ272" s="2">
        <v>0</v>
      </c>
      <c r="BR272" s="2">
        <v>0</v>
      </c>
      <c r="BS272" s="2">
        <v>0</v>
      </c>
      <c r="BT272" s="2">
        <v>0</v>
      </c>
      <c r="BU272" s="2">
        <v>0</v>
      </c>
      <c r="BV272" s="2">
        <v>0</v>
      </c>
      <c r="BW272" s="18">
        <f t="shared" si="42"/>
        <v>0</v>
      </c>
      <c r="BX272" s="15">
        <v>0</v>
      </c>
      <c r="BY272" s="2">
        <v>0</v>
      </c>
      <c r="BZ272" s="2">
        <v>0</v>
      </c>
      <c r="CA272" s="2">
        <v>0</v>
      </c>
      <c r="CB272" s="2">
        <v>0</v>
      </c>
      <c r="CC272" s="2">
        <v>0</v>
      </c>
      <c r="CD272" s="2">
        <v>0</v>
      </c>
      <c r="CE272" s="2">
        <v>0</v>
      </c>
      <c r="CF272" s="2">
        <v>0</v>
      </c>
      <c r="CG272" s="2">
        <v>0</v>
      </c>
      <c r="CH272" s="2">
        <v>0</v>
      </c>
      <c r="CI272" s="2">
        <v>0</v>
      </c>
      <c r="CJ272" s="18">
        <f t="shared" si="43"/>
        <v>0</v>
      </c>
      <c r="CK272" s="15">
        <v>0</v>
      </c>
      <c r="CL272" s="2">
        <v>0</v>
      </c>
      <c r="CM272" s="2">
        <v>0</v>
      </c>
      <c r="CN272" s="2">
        <v>0</v>
      </c>
      <c r="CO272" s="2">
        <v>0</v>
      </c>
      <c r="CP272" s="2">
        <v>0</v>
      </c>
      <c r="CQ272" s="2">
        <v>0</v>
      </c>
      <c r="CR272" s="2">
        <v>0</v>
      </c>
      <c r="CS272" s="2">
        <v>0</v>
      </c>
      <c r="CT272" s="2">
        <v>0</v>
      </c>
      <c r="CU272" s="2">
        <v>0</v>
      </c>
      <c r="CV272" s="16">
        <v>0</v>
      </c>
      <c r="CW272" s="18">
        <f t="shared" si="44"/>
        <v>0</v>
      </c>
    </row>
    <row r="273" spans="1:101" s="6" customFormat="1" ht="13.05" customHeight="1" x14ac:dyDescent="0.2">
      <c r="A273" s="46" t="s">
        <v>168</v>
      </c>
      <c r="B273" s="46" t="s">
        <v>324</v>
      </c>
      <c r="C273" s="89">
        <v>400</v>
      </c>
      <c r="D273" s="46" t="s">
        <v>610</v>
      </c>
      <c r="E273" s="46" t="s">
        <v>168</v>
      </c>
      <c r="F273" s="46" t="s">
        <v>168</v>
      </c>
      <c r="G273" s="47" t="s">
        <v>134</v>
      </c>
      <c r="H273" s="71">
        <v>136</v>
      </c>
      <c r="I273" s="49" t="s">
        <v>325</v>
      </c>
      <c r="J273" s="43">
        <v>0</v>
      </c>
      <c r="K273" s="15">
        <v>0</v>
      </c>
      <c r="L273" s="2">
        <v>0</v>
      </c>
      <c r="M273" s="2">
        <v>0</v>
      </c>
      <c r="N273" s="2"/>
      <c r="O273" s="2"/>
      <c r="P273" s="2"/>
      <c r="Q273" s="2"/>
      <c r="R273" s="2"/>
      <c r="S273" s="2"/>
      <c r="T273" s="2"/>
      <c r="U273" s="2"/>
      <c r="V273" s="16"/>
      <c r="W273" s="18">
        <f t="shared" si="38"/>
        <v>0</v>
      </c>
      <c r="X273" s="15">
        <v>0</v>
      </c>
      <c r="Y273" s="2">
        <v>0</v>
      </c>
      <c r="Z273" s="2">
        <v>0</v>
      </c>
      <c r="AA273" s="2"/>
      <c r="AB273" s="2"/>
      <c r="AC273" s="2"/>
      <c r="AD273" s="2"/>
      <c r="AE273" s="2"/>
      <c r="AF273" s="2"/>
      <c r="AG273" s="2"/>
      <c r="AH273" s="2"/>
      <c r="AI273" s="16"/>
      <c r="AJ273" s="18">
        <f t="shared" si="39"/>
        <v>0</v>
      </c>
      <c r="AK273" s="15">
        <v>0</v>
      </c>
      <c r="AL273" s="2">
        <v>0</v>
      </c>
      <c r="AM273" s="2">
        <v>0</v>
      </c>
      <c r="AN273" s="2"/>
      <c r="AO273" s="2"/>
      <c r="AP273" s="2"/>
      <c r="AQ273" s="2"/>
      <c r="AR273" s="2"/>
      <c r="AS273" s="2"/>
      <c r="AT273" s="2"/>
      <c r="AU273" s="2"/>
      <c r="AV273" s="16"/>
      <c r="AW273" s="18">
        <f t="shared" si="40"/>
        <v>0</v>
      </c>
      <c r="AX273" s="15">
        <v>0</v>
      </c>
      <c r="AY273" s="2">
        <v>0</v>
      </c>
      <c r="AZ273" s="2">
        <v>0</v>
      </c>
      <c r="BA273" s="2">
        <v>0</v>
      </c>
      <c r="BB273" s="2">
        <v>0</v>
      </c>
      <c r="BC273" s="2">
        <v>0</v>
      </c>
      <c r="BD273" s="2">
        <v>0</v>
      </c>
      <c r="BE273" s="2">
        <v>0</v>
      </c>
      <c r="BF273" s="2">
        <v>0</v>
      </c>
      <c r="BG273" s="2">
        <v>0</v>
      </c>
      <c r="BH273" s="2">
        <v>0</v>
      </c>
      <c r="BI273" s="16">
        <v>0</v>
      </c>
      <c r="BJ273" s="18">
        <f t="shared" si="41"/>
        <v>0</v>
      </c>
      <c r="BK273" s="15">
        <v>0</v>
      </c>
      <c r="BL273" s="2">
        <v>0</v>
      </c>
      <c r="BM273" s="2">
        <v>0</v>
      </c>
      <c r="BN273" s="2">
        <v>0</v>
      </c>
      <c r="BO273" s="2">
        <v>0</v>
      </c>
      <c r="BP273" s="2">
        <v>0</v>
      </c>
      <c r="BQ273" s="2">
        <v>0</v>
      </c>
      <c r="BR273" s="2">
        <v>0</v>
      </c>
      <c r="BS273" s="2">
        <v>0</v>
      </c>
      <c r="BT273" s="2">
        <v>0</v>
      </c>
      <c r="BU273" s="2">
        <v>0</v>
      </c>
      <c r="BV273" s="2">
        <v>0</v>
      </c>
      <c r="BW273" s="18">
        <f t="shared" si="42"/>
        <v>0</v>
      </c>
      <c r="BX273" s="15">
        <v>0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D273" s="2">
        <v>0</v>
      </c>
      <c r="CE273" s="2">
        <v>0</v>
      </c>
      <c r="CF273" s="2">
        <v>0</v>
      </c>
      <c r="CG273" s="2">
        <v>0</v>
      </c>
      <c r="CH273" s="2">
        <v>0</v>
      </c>
      <c r="CI273" s="2">
        <v>0</v>
      </c>
      <c r="CJ273" s="18">
        <f t="shared" si="43"/>
        <v>0</v>
      </c>
      <c r="CK273" s="15">
        <v>0</v>
      </c>
      <c r="CL273" s="2">
        <v>0</v>
      </c>
      <c r="CM273" s="2">
        <v>0</v>
      </c>
      <c r="CN273" s="2">
        <v>0</v>
      </c>
      <c r="CO273" s="2">
        <v>0</v>
      </c>
      <c r="CP273" s="2">
        <v>0</v>
      </c>
      <c r="CQ273" s="2">
        <v>0</v>
      </c>
      <c r="CR273" s="2">
        <v>0</v>
      </c>
      <c r="CS273" s="2">
        <v>0</v>
      </c>
      <c r="CT273" s="2">
        <v>0</v>
      </c>
      <c r="CU273" s="2">
        <v>0</v>
      </c>
      <c r="CV273" s="16">
        <v>0</v>
      </c>
      <c r="CW273" s="18">
        <f t="shared" si="44"/>
        <v>0</v>
      </c>
    </row>
    <row r="274" spans="1:101" ht="13.05" customHeight="1" x14ac:dyDescent="0.2">
      <c r="A274" s="46" t="s">
        <v>168</v>
      </c>
      <c r="B274" s="46" t="s">
        <v>326</v>
      </c>
      <c r="C274" s="89">
        <v>400</v>
      </c>
      <c r="D274" s="46" t="s">
        <v>610</v>
      </c>
      <c r="E274" s="46" t="s">
        <v>168</v>
      </c>
      <c r="F274" s="46" t="s">
        <v>168</v>
      </c>
      <c r="G274" s="47" t="s">
        <v>32</v>
      </c>
      <c r="H274" s="71">
        <v>153</v>
      </c>
      <c r="I274" s="49" t="s">
        <v>327</v>
      </c>
      <c r="J274" s="43">
        <v>0</v>
      </c>
      <c r="K274" s="15">
        <v>0</v>
      </c>
      <c r="L274" s="2">
        <v>0</v>
      </c>
      <c r="M274" s="2">
        <v>0</v>
      </c>
      <c r="V274" s="16"/>
      <c r="W274" s="18">
        <f t="shared" si="38"/>
        <v>0</v>
      </c>
      <c r="X274" s="15">
        <v>0</v>
      </c>
      <c r="Y274" s="2">
        <v>0</v>
      </c>
      <c r="Z274" s="2">
        <v>0</v>
      </c>
      <c r="AI274" s="16"/>
      <c r="AJ274" s="18">
        <f t="shared" si="39"/>
        <v>0</v>
      </c>
      <c r="AK274" s="15">
        <v>0</v>
      </c>
      <c r="AL274" s="2">
        <v>0</v>
      </c>
      <c r="AM274" s="2">
        <v>0</v>
      </c>
      <c r="AV274" s="16"/>
      <c r="AW274" s="18">
        <f t="shared" si="40"/>
        <v>0</v>
      </c>
      <c r="AX274" s="15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0</v>
      </c>
      <c r="BF274" s="2">
        <v>0</v>
      </c>
      <c r="BG274" s="2">
        <v>0</v>
      </c>
      <c r="BH274" s="2">
        <v>0</v>
      </c>
      <c r="BI274" s="16">
        <v>0</v>
      </c>
      <c r="BJ274" s="18">
        <f t="shared" si="41"/>
        <v>0</v>
      </c>
      <c r="BK274" s="15">
        <v>0</v>
      </c>
      <c r="BL274" s="2">
        <v>0</v>
      </c>
      <c r="BM274" s="2">
        <v>0</v>
      </c>
      <c r="BN274" s="2">
        <v>0</v>
      </c>
      <c r="BO274" s="2">
        <v>0</v>
      </c>
      <c r="BP274" s="2">
        <v>0</v>
      </c>
      <c r="BQ274" s="2">
        <v>0</v>
      </c>
      <c r="BR274" s="2">
        <v>0</v>
      </c>
      <c r="BS274" s="2">
        <v>0</v>
      </c>
      <c r="BT274" s="2">
        <v>0</v>
      </c>
      <c r="BU274" s="2">
        <v>0</v>
      </c>
      <c r="BV274" s="2">
        <v>0</v>
      </c>
      <c r="BW274" s="18">
        <f t="shared" si="42"/>
        <v>0</v>
      </c>
      <c r="BX274" s="15">
        <v>0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>
        <v>0</v>
      </c>
      <c r="CE274" s="2">
        <v>0</v>
      </c>
      <c r="CF274" s="2">
        <v>0</v>
      </c>
      <c r="CG274" s="2">
        <v>0</v>
      </c>
      <c r="CH274" s="2">
        <v>0</v>
      </c>
      <c r="CI274" s="2">
        <v>0</v>
      </c>
      <c r="CJ274" s="18">
        <f t="shared" si="43"/>
        <v>0</v>
      </c>
      <c r="CK274" s="15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0</v>
      </c>
      <c r="CQ274" s="2">
        <v>0</v>
      </c>
      <c r="CR274" s="2">
        <v>0</v>
      </c>
      <c r="CS274" s="2">
        <v>0</v>
      </c>
      <c r="CT274" s="2">
        <v>0</v>
      </c>
      <c r="CU274" s="2">
        <v>0</v>
      </c>
      <c r="CV274" s="16">
        <v>0</v>
      </c>
      <c r="CW274" s="18">
        <f t="shared" si="44"/>
        <v>0</v>
      </c>
    </row>
    <row r="275" spans="1:101" ht="13.05" customHeight="1" x14ac:dyDescent="0.2">
      <c r="A275" s="46" t="s">
        <v>168</v>
      </c>
      <c r="B275" s="46" t="s">
        <v>326</v>
      </c>
      <c r="C275" s="89">
        <v>400</v>
      </c>
      <c r="D275" s="46" t="s">
        <v>610</v>
      </c>
      <c r="E275" s="46" t="s">
        <v>168</v>
      </c>
      <c r="F275" s="46" t="s">
        <v>168</v>
      </c>
      <c r="G275" s="47" t="s">
        <v>32</v>
      </c>
      <c r="H275" s="71">
        <v>154</v>
      </c>
      <c r="I275" s="49" t="s">
        <v>328</v>
      </c>
      <c r="J275" s="43">
        <v>0</v>
      </c>
      <c r="K275" s="15">
        <v>0</v>
      </c>
      <c r="L275" s="2">
        <v>0</v>
      </c>
      <c r="M275" s="2">
        <v>0</v>
      </c>
      <c r="V275" s="16"/>
      <c r="W275" s="18">
        <f t="shared" si="38"/>
        <v>0</v>
      </c>
      <c r="X275" s="15">
        <v>0</v>
      </c>
      <c r="Y275" s="2">
        <v>0</v>
      </c>
      <c r="Z275" s="2">
        <v>0</v>
      </c>
      <c r="AI275" s="16"/>
      <c r="AJ275" s="18">
        <f t="shared" si="39"/>
        <v>0</v>
      </c>
      <c r="AK275" s="15">
        <v>0</v>
      </c>
      <c r="AL275" s="2">
        <v>0</v>
      </c>
      <c r="AM275" s="2">
        <v>0</v>
      </c>
      <c r="AV275" s="16"/>
      <c r="AW275" s="18">
        <f t="shared" si="40"/>
        <v>0</v>
      </c>
      <c r="AX275" s="15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D275" s="2">
        <v>0</v>
      </c>
      <c r="BE275" s="2">
        <v>0</v>
      </c>
      <c r="BF275" s="2">
        <v>0</v>
      </c>
      <c r="BG275" s="2">
        <v>0</v>
      </c>
      <c r="BH275" s="2">
        <v>0</v>
      </c>
      <c r="BI275" s="16">
        <v>0</v>
      </c>
      <c r="BJ275" s="18">
        <f t="shared" si="41"/>
        <v>0</v>
      </c>
      <c r="BK275" s="15">
        <v>0</v>
      </c>
      <c r="BL275" s="2">
        <v>0</v>
      </c>
      <c r="BM275" s="2">
        <v>0</v>
      </c>
      <c r="BN275" s="2">
        <v>0</v>
      </c>
      <c r="BO275" s="2">
        <v>0</v>
      </c>
      <c r="BP275" s="2">
        <v>0</v>
      </c>
      <c r="BQ275" s="2">
        <v>0</v>
      </c>
      <c r="BR275" s="2">
        <v>0</v>
      </c>
      <c r="BS275" s="2">
        <v>0</v>
      </c>
      <c r="BT275" s="2">
        <v>0</v>
      </c>
      <c r="BU275" s="2">
        <v>0</v>
      </c>
      <c r="BV275" s="2">
        <v>0</v>
      </c>
      <c r="BW275" s="18">
        <f t="shared" si="42"/>
        <v>0</v>
      </c>
      <c r="BX275" s="15">
        <v>0</v>
      </c>
      <c r="BY275" s="2">
        <v>0</v>
      </c>
      <c r="BZ275" s="2">
        <v>0</v>
      </c>
      <c r="CA275" s="2">
        <v>0</v>
      </c>
      <c r="CB275" s="2">
        <v>0</v>
      </c>
      <c r="CC275" s="2">
        <v>0</v>
      </c>
      <c r="CD275" s="2">
        <v>0</v>
      </c>
      <c r="CE275" s="2">
        <v>0</v>
      </c>
      <c r="CF275" s="2">
        <v>0</v>
      </c>
      <c r="CG275" s="2">
        <v>0</v>
      </c>
      <c r="CH275" s="2">
        <v>0</v>
      </c>
      <c r="CI275" s="2">
        <v>0</v>
      </c>
      <c r="CJ275" s="18">
        <f t="shared" si="43"/>
        <v>0</v>
      </c>
      <c r="CK275" s="15">
        <v>0</v>
      </c>
      <c r="CL275" s="2">
        <v>0</v>
      </c>
      <c r="CM275" s="2">
        <v>0</v>
      </c>
      <c r="CN275" s="2">
        <v>0</v>
      </c>
      <c r="CO275" s="2">
        <v>0</v>
      </c>
      <c r="CP275" s="2">
        <v>0</v>
      </c>
      <c r="CQ275" s="2">
        <v>0</v>
      </c>
      <c r="CR275" s="2">
        <v>0</v>
      </c>
      <c r="CS275" s="2">
        <v>0</v>
      </c>
      <c r="CT275" s="2">
        <v>0</v>
      </c>
      <c r="CU275" s="2">
        <v>0</v>
      </c>
      <c r="CV275" s="16">
        <v>0</v>
      </c>
      <c r="CW275" s="18">
        <f t="shared" si="44"/>
        <v>0</v>
      </c>
    </row>
    <row r="276" spans="1:101" s="7" customFormat="1" ht="13.05" customHeight="1" x14ac:dyDescent="0.2">
      <c r="A276" s="46" t="s">
        <v>168</v>
      </c>
      <c r="B276" s="46" t="s">
        <v>326</v>
      </c>
      <c r="C276" s="89">
        <v>400</v>
      </c>
      <c r="D276" s="46" t="s">
        <v>610</v>
      </c>
      <c r="E276" s="46" t="s">
        <v>168</v>
      </c>
      <c r="F276" s="46" t="s">
        <v>168</v>
      </c>
      <c r="G276" s="47" t="s">
        <v>58</v>
      </c>
      <c r="H276" s="71">
        <v>155</v>
      </c>
      <c r="I276" s="49" t="s">
        <v>329</v>
      </c>
      <c r="J276" s="43">
        <v>0</v>
      </c>
      <c r="K276" s="15">
        <v>0</v>
      </c>
      <c r="L276" s="2">
        <v>0</v>
      </c>
      <c r="M276" s="2">
        <v>0</v>
      </c>
      <c r="N276" s="2"/>
      <c r="O276" s="2"/>
      <c r="P276" s="2"/>
      <c r="Q276" s="2"/>
      <c r="R276" s="2"/>
      <c r="S276" s="2"/>
      <c r="T276" s="2"/>
      <c r="U276" s="2"/>
      <c r="V276" s="16"/>
      <c r="W276" s="18">
        <f t="shared" si="38"/>
        <v>0</v>
      </c>
      <c r="X276" s="15">
        <v>0</v>
      </c>
      <c r="Y276" s="2">
        <v>0</v>
      </c>
      <c r="Z276" s="2">
        <v>0</v>
      </c>
      <c r="AA276" s="2"/>
      <c r="AB276" s="2"/>
      <c r="AC276" s="2"/>
      <c r="AD276" s="2"/>
      <c r="AE276" s="2"/>
      <c r="AF276" s="2"/>
      <c r="AG276" s="2"/>
      <c r="AH276" s="2"/>
      <c r="AI276" s="16"/>
      <c r="AJ276" s="18">
        <f t="shared" si="39"/>
        <v>0</v>
      </c>
      <c r="AK276" s="15">
        <v>0</v>
      </c>
      <c r="AL276" s="2">
        <v>0</v>
      </c>
      <c r="AM276" s="2">
        <v>0</v>
      </c>
      <c r="AN276" s="2"/>
      <c r="AO276" s="2"/>
      <c r="AP276" s="2"/>
      <c r="AQ276" s="2"/>
      <c r="AR276" s="2"/>
      <c r="AS276" s="2"/>
      <c r="AT276" s="2"/>
      <c r="AU276" s="2"/>
      <c r="AV276" s="16"/>
      <c r="AW276" s="18">
        <f t="shared" si="40"/>
        <v>0</v>
      </c>
      <c r="AX276" s="15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>
        <v>0</v>
      </c>
      <c r="BG276" s="2">
        <v>0</v>
      </c>
      <c r="BH276" s="2">
        <v>0</v>
      </c>
      <c r="BI276" s="16">
        <v>0</v>
      </c>
      <c r="BJ276" s="18">
        <f t="shared" si="41"/>
        <v>0</v>
      </c>
      <c r="BK276" s="15">
        <v>0</v>
      </c>
      <c r="BL276" s="2">
        <v>0</v>
      </c>
      <c r="BM276" s="2">
        <v>0</v>
      </c>
      <c r="BN276" s="2">
        <v>0</v>
      </c>
      <c r="BO276" s="2">
        <v>0</v>
      </c>
      <c r="BP276" s="2">
        <v>0</v>
      </c>
      <c r="BQ276" s="2">
        <v>0</v>
      </c>
      <c r="BR276" s="2">
        <v>0</v>
      </c>
      <c r="BS276" s="2">
        <v>0</v>
      </c>
      <c r="BT276" s="2">
        <v>0</v>
      </c>
      <c r="BU276" s="2">
        <v>0</v>
      </c>
      <c r="BV276" s="2">
        <v>0</v>
      </c>
      <c r="BW276" s="18">
        <f t="shared" si="42"/>
        <v>0</v>
      </c>
      <c r="BX276" s="15">
        <v>0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D276" s="2">
        <v>0</v>
      </c>
      <c r="CE276" s="2">
        <v>0</v>
      </c>
      <c r="CF276" s="2">
        <v>0</v>
      </c>
      <c r="CG276" s="2">
        <v>0</v>
      </c>
      <c r="CH276" s="2">
        <v>0</v>
      </c>
      <c r="CI276" s="2">
        <v>0</v>
      </c>
      <c r="CJ276" s="18">
        <f t="shared" si="43"/>
        <v>0</v>
      </c>
      <c r="CK276" s="15">
        <v>0</v>
      </c>
      <c r="CL276" s="2">
        <v>0</v>
      </c>
      <c r="CM276" s="2">
        <v>0</v>
      </c>
      <c r="CN276" s="2">
        <v>0</v>
      </c>
      <c r="CO276" s="2">
        <v>0</v>
      </c>
      <c r="CP276" s="2">
        <v>0</v>
      </c>
      <c r="CQ276" s="2">
        <v>0</v>
      </c>
      <c r="CR276" s="2">
        <v>0</v>
      </c>
      <c r="CS276" s="2">
        <v>0</v>
      </c>
      <c r="CT276" s="2">
        <v>0</v>
      </c>
      <c r="CU276" s="2">
        <v>0</v>
      </c>
      <c r="CV276" s="16">
        <v>0</v>
      </c>
      <c r="CW276" s="18">
        <f t="shared" si="44"/>
        <v>0</v>
      </c>
    </row>
    <row r="277" spans="1:101" ht="13.05" customHeight="1" x14ac:dyDescent="0.2">
      <c r="A277" s="46" t="s">
        <v>168</v>
      </c>
      <c r="B277" s="46" t="s">
        <v>326</v>
      </c>
      <c r="C277" s="89">
        <v>400</v>
      </c>
      <c r="D277" s="46" t="s">
        <v>610</v>
      </c>
      <c r="E277" s="46" t="s">
        <v>168</v>
      </c>
      <c r="F277" s="46" t="s">
        <v>168</v>
      </c>
      <c r="G277" s="47" t="s">
        <v>32</v>
      </c>
      <c r="H277" s="71">
        <v>156</v>
      </c>
      <c r="I277" s="49" t="s">
        <v>330</v>
      </c>
      <c r="J277" s="43">
        <v>0</v>
      </c>
      <c r="K277" s="15">
        <v>0</v>
      </c>
      <c r="L277" s="2">
        <v>0</v>
      </c>
      <c r="M277" s="2">
        <v>0</v>
      </c>
      <c r="V277" s="16"/>
      <c r="W277" s="18">
        <f t="shared" si="38"/>
        <v>0</v>
      </c>
      <c r="X277" s="15">
        <v>0</v>
      </c>
      <c r="Y277" s="2">
        <v>0</v>
      </c>
      <c r="Z277" s="2">
        <v>0</v>
      </c>
      <c r="AI277" s="16"/>
      <c r="AJ277" s="18">
        <f t="shared" si="39"/>
        <v>0</v>
      </c>
      <c r="AK277" s="15">
        <v>0</v>
      </c>
      <c r="AL277" s="2">
        <v>0</v>
      </c>
      <c r="AM277" s="2">
        <v>0</v>
      </c>
      <c r="AV277" s="16"/>
      <c r="AW277" s="18">
        <f t="shared" si="40"/>
        <v>0</v>
      </c>
      <c r="AX277" s="15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  <c r="BF277" s="2">
        <v>0</v>
      </c>
      <c r="BG277" s="2">
        <v>0</v>
      </c>
      <c r="BH277" s="2">
        <v>0</v>
      </c>
      <c r="BI277" s="16">
        <v>0</v>
      </c>
      <c r="BJ277" s="18">
        <f t="shared" si="41"/>
        <v>0</v>
      </c>
      <c r="BK277" s="15">
        <v>0</v>
      </c>
      <c r="BL277" s="2">
        <v>0</v>
      </c>
      <c r="BM277" s="2">
        <v>0</v>
      </c>
      <c r="BN277" s="2">
        <v>0</v>
      </c>
      <c r="BO277" s="2">
        <v>0</v>
      </c>
      <c r="BP277" s="2">
        <v>0</v>
      </c>
      <c r="BQ277" s="2">
        <v>0</v>
      </c>
      <c r="BR277" s="2">
        <v>0</v>
      </c>
      <c r="BS277" s="2">
        <v>0</v>
      </c>
      <c r="BT277" s="2">
        <v>0</v>
      </c>
      <c r="BU277" s="2">
        <v>0</v>
      </c>
      <c r="BV277" s="2">
        <v>0</v>
      </c>
      <c r="BW277" s="18">
        <f t="shared" si="42"/>
        <v>0</v>
      </c>
      <c r="BX277" s="15">
        <v>0</v>
      </c>
      <c r="BY277" s="2">
        <v>0</v>
      </c>
      <c r="BZ277" s="2">
        <v>0</v>
      </c>
      <c r="CA277" s="2">
        <v>0</v>
      </c>
      <c r="CB277" s="2">
        <v>0</v>
      </c>
      <c r="CC277" s="2">
        <v>0</v>
      </c>
      <c r="CD277" s="2">
        <v>0</v>
      </c>
      <c r="CE277" s="2">
        <v>0</v>
      </c>
      <c r="CF277" s="2">
        <v>0</v>
      </c>
      <c r="CG277" s="2">
        <v>0</v>
      </c>
      <c r="CH277" s="2">
        <v>0</v>
      </c>
      <c r="CI277" s="2">
        <v>0</v>
      </c>
      <c r="CJ277" s="18">
        <f t="shared" si="43"/>
        <v>0</v>
      </c>
      <c r="CK277" s="15">
        <v>0</v>
      </c>
      <c r="CL277" s="2">
        <v>0</v>
      </c>
      <c r="CM277" s="2">
        <v>0</v>
      </c>
      <c r="CN277" s="2">
        <v>0</v>
      </c>
      <c r="CO277" s="2">
        <v>0</v>
      </c>
      <c r="CP277" s="2">
        <v>0</v>
      </c>
      <c r="CQ277" s="2">
        <v>0</v>
      </c>
      <c r="CR277" s="2">
        <v>0</v>
      </c>
      <c r="CS277" s="2">
        <v>0</v>
      </c>
      <c r="CT277" s="2">
        <v>0</v>
      </c>
      <c r="CU277" s="2">
        <v>0</v>
      </c>
      <c r="CV277" s="16">
        <v>0</v>
      </c>
      <c r="CW277" s="18">
        <f t="shared" si="44"/>
        <v>0</v>
      </c>
    </row>
    <row r="278" spans="1:101" s="6" customFormat="1" ht="13.05" customHeight="1" x14ac:dyDescent="0.2">
      <c r="A278" s="46" t="s">
        <v>168</v>
      </c>
      <c r="B278" s="46" t="s">
        <v>331</v>
      </c>
      <c r="C278" s="89">
        <v>400</v>
      </c>
      <c r="D278" s="46" t="s">
        <v>610</v>
      </c>
      <c r="E278" s="46" t="s">
        <v>168</v>
      </c>
      <c r="F278" s="46" t="s">
        <v>168</v>
      </c>
      <c r="G278" s="47" t="s">
        <v>134</v>
      </c>
      <c r="H278" s="71">
        <v>137</v>
      </c>
      <c r="I278" s="49" t="s">
        <v>332</v>
      </c>
      <c r="J278" s="43">
        <v>0</v>
      </c>
      <c r="K278" s="15">
        <v>0</v>
      </c>
      <c r="L278" s="2">
        <v>0</v>
      </c>
      <c r="M278" s="2">
        <v>0</v>
      </c>
      <c r="N278" s="2"/>
      <c r="O278" s="2"/>
      <c r="P278" s="2"/>
      <c r="Q278" s="2"/>
      <c r="R278" s="2"/>
      <c r="S278" s="2"/>
      <c r="T278" s="2"/>
      <c r="U278" s="2"/>
      <c r="V278" s="16"/>
      <c r="W278" s="18">
        <f t="shared" si="38"/>
        <v>0</v>
      </c>
      <c r="X278" s="15">
        <v>0</v>
      </c>
      <c r="Y278" s="2">
        <v>0</v>
      </c>
      <c r="Z278" s="2">
        <v>0</v>
      </c>
      <c r="AA278" s="2"/>
      <c r="AB278" s="2"/>
      <c r="AC278" s="2"/>
      <c r="AD278" s="2"/>
      <c r="AE278" s="2"/>
      <c r="AF278" s="2"/>
      <c r="AG278" s="2"/>
      <c r="AH278" s="2"/>
      <c r="AI278" s="16"/>
      <c r="AJ278" s="18">
        <f t="shared" si="39"/>
        <v>0</v>
      </c>
      <c r="AK278" s="15">
        <v>0</v>
      </c>
      <c r="AL278" s="2">
        <v>0</v>
      </c>
      <c r="AM278" s="2">
        <v>0</v>
      </c>
      <c r="AN278" s="2"/>
      <c r="AO278" s="2"/>
      <c r="AP278" s="2"/>
      <c r="AQ278" s="2"/>
      <c r="AR278" s="2"/>
      <c r="AS278" s="2"/>
      <c r="AT278" s="2"/>
      <c r="AU278" s="2"/>
      <c r="AV278" s="16"/>
      <c r="AW278" s="18">
        <f t="shared" si="40"/>
        <v>0</v>
      </c>
      <c r="AX278" s="15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16">
        <v>0</v>
      </c>
      <c r="BJ278" s="18">
        <f t="shared" si="41"/>
        <v>0</v>
      </c>
      <c r="BK278" s="15">
        <v>0</v>
      </c>
      <c r="BL278" s="2">
        <v>0</v>
      </c>
      <c r="BM278" s="2">
        <v>0</v>
      </c>
      <c r="BN278" s="2">
        <v>0</v>
      </c>
      <c r="BO278" s="2">
        <v>0</v>
      </c>
      <c r="BP278" s="2">
        <v>0</v>
      </c>
      <c r="BQ278" s="2">
        <v>0</v>
      </c>
      <c r="BR278" s="2">
        <v>0</v>
      </c>
      <c r="BS278" s="2">
        <v>0</v>
      </c>
      <c r="BT278" s="2">
        <v>0</v>
      </c>
      <c r="BU278" s="2">
        <v>0</v>
      </c>
      <c r="BV278" s="2">
        <v>0</v>
      </c>
      <c r="BW278" s="18">
        <f t="shared" si="42"/>
        <v>0</v>
      </c>
      <c r="BX278" s="15">
        <v>0</v>
      </c>
      <c r="BY278" s="2">
        <v>0</v>
      </c>
      <c r="BZ278" s="2">
        <v>0</v>
      </c>
      <c r="CA278" s="2">
        <v>0</v>
      </c>
      <c r="CB278" s="2">
        <v>0</v>
      </c>
      <c r="CC278" s="2">
        <v>0</v>
      </c>
      <c r="CD278" s="2">
        <v>0</v>
      </c>
      <c r="CE278" s="2">
        <v>0</v>
      </c>
      <c r="CF278" s="2">
        <v>0</v>
      </c>
      <c r="CG278" s="2">
        <v>0</v>
      </c>
      <c r="CH278" s="2">
        <v>0</v>
      </c>
      <c r="CI278" s="2">
        <v>0</v>
      </c>
      <c r="CJ278" s="18">
        <f t="shared" si="43"/>
        <v>0</v>
      </c>
      <c r="CK278" s="15">
        <v>0</v>
      </c>
      <c r="CL278" s="2">
        <v>0</v>
      </c>
      <c r="CM278" s="2">
        <v>0</v>
      </c>
      <c r="CN278" s="2">
        <v>0</v>
      </c>
      <c r="CO278" s="2">
        <v>0</v>
      </c>
      <c r="CP278" s="2">
        <v>0</v>
      </c>
      <c r="CQ278" s="2">
        <v>0</v>
      </c>
      <c r="CR278" s="2">
        <v>0</v>
      </c>
      <c r="CS278" s="2">
        <v>0</v>
      </c>
      <c r="CT278" s="2">
        <v>0</v>
      </c>
      <c r="CU278" s="2">
        <v>0</v>
      </c>
      <c r="CV278" s="16">
        <v>0</v>
      </c>
      <c r="CW278" s="18">
        <f t="shared" si="44"/>
        <v>0</v>
      </c>
    </row>
    <row r="279" spans="1:101" ht="13.05" customHeight="1" x14ac:dyDescent="0.2">
      <c r="A279" s="46" t="s">
        <v>168</v>
      </c>
      <c r="B279" s="46" t="s">
        <v>331</v>
      </c>
      <c r="C279" s="89">
        <v>400</v>
      </c>
      <c r="D279" s="46" t="s">
        <v>610</v>
      </c>
      <c r="E279" s="46" t="s">
        <v>168</v>
      </c>
      <c r="F279" s="46" t="s">
        <v>168</v>
      </c>
      <c r="G279" s="47" t="s">
        <v>32</v>
      </c>
      <c r="H279" s="71">
        <v>139</v>
      </c>
      <c r="I279" s="49" t="s">
        <v>333</v>
      </c>
      <c r="J279" s="43">
        <v>0</v>
      </c>
      <c r="K279" s="15">
        <v>0</v>
      </c>
      <c r="L279" s="2">
        <v>0</v>
      </c>
      <c r="M279" s="2">
        <v>0</v>
      </c>
      <c r="V279" s="16"/>
      <c r="W279" s="18">
        <f t="shared" si="38"/>
        <v>0</v>
      </c>
      <c r="X279" s="15">
        <v>0</v>
      </c>
      <c r="Y279" s="2">
        <v>0</v>
      </c>
      <c r="Z279" s="2">
        <v>0</v>
      </c>
      <c r="AI279" s="16"/>
      <c r="AJ279" s="18">
        <f t="shared" si="39"/>
        <v>0</v>
      </c>
      <c r="AK279" s="15">
        <v>0</v>
      </c>
      <c r="AL279" s="2">
        <v>0</v>
      </c>
      <c r="AM279" s="2">
        <v>0</v>
      </c>
      <c r="AV279" s="16"/>
      <c r="AW279" s="18">
        <f t="shared" si="40"/>
        <v>0</v>
      </c>
      <c r="AX279" s="15">
        <v>0</v>
      </c>
      <c r="AY279" s="2">
        <v>0</v>
      </c>
      <c r="AZ279" s="2">
        <v>0</v>
      </c>
      <c r="BA279" s="2">
        <v>0</v>
      </c>
      <c r="BB279" s="2">
        <v>0</v>
      </c>
      <c r="BC279" s="2">
        <v>0</v>
      </c>
      <c r="BD279" s="2">
        <v>0</v>
      </c>
      <c r="BE279" s="2">
        <v>0</v>
      </c>
      <c r="BF279" s="2">
        <v>0</v>
      </c>
      <c r="BG279" s="2">
        <v>0</v>
      </c>
      <c r="BH279" s="2">
        <v>0</v>
      </c>
      <c r="BI279" s="16">
        <v>0</v>
      </c>
      <c r="BJ279" s="18">
        <f t="shared" si="41"/>
        <v>0</v>
      </c>
      <c r="BK279" s="15">
        <v>0</v>
      </c>
      <c r="BL279" s="2">
        <v>0</v>
      </c>
      <c r="BM279" s="2">
        <v>0</v>
      </c>
      <c r="BN279" s="2">
        <v>0</v>
      </c>
      <c r="BO279" s="2">
        <v>0</v>
      </c>
      <c r="BP279" s="2">
        <v>0</v>
      </c>
      <c r="BQ279" s="2">
        <v>0</v>
      </c>
      <c r="BR279" s="2">
        <v>0</v>
      </c>
      <c r="BS279" s="2">
        <v>0</v>
      </c>
      <c r="BT279" s="2">
        <v>0</v>
      </c>
      <c r="BU279" s="2">
        <v>0</v>
      </c>
      <c r="BV279" s="2">
        <v>0</v>
      </c>
      <c r="BW279" s="18">
        <f t="shared" si="42"/>
        <v>0</v>
      </c>
      <c r="BX279" s="15">
        <v>0</v>
      </c>
      <c r="BY279" s="2">
        <v>0</v>
      </c>
      <c r="BZ279" s="2">
        <v>0</v>
      </c>
      <c r="CA279" s="2">
        <v>0</v>
      </c>
      <c r="CB279" s="2">
        <v>0</v>
      </c>
      <c r="CC279" s="2">
        <v>0</v>
      </c>
      <c r="CD279" s="2">
        <v>0</v>
      </c>
      <c r="CE279" s="2">
        <v>0</v>
      </c>
      <c r="CF279" s="2">
        <v>0</v>
      </c>
      <c r="CG279" s="2">
        <v>0</v>
      </c>
      <c r="CH279" s="2">
        <v>0</v>
      </c>
      <c r="CI279" s="2">
        <v>0</v>
      </c>
      <c r="CJ279" s="18">
        <f t="shared" si="43"/>
        <v>0</v>
      </c>
      <c r="CK279" s="15">
        <v>0</v>
      </c>
      <c r="CL279" s="2">
        <v>0</v>
      </c>
      <c r="CM279" s="2">
        <v>0</v>
      </c>
      <c r="CN279" s="2">
        <v>0</v>
      </c>
      <c r="CO279" s="2">
        <v>0</v>
      </c>
      <c r="CP279" s="2">
        <v>0</v>
      </c>
      <c r="CQ279" s="2">
        <v>0</v>
      </c>
      <c r="CR279" s="2">
        <v>0</v>
      </c>
      <c r="CS279" s="2">
        <v>0</v>
      </c>
      <c r="CT279" s="2">
        <v>0</v>
      </c>
      <c r="CU279" s="2">
        <v>0</v>
      </c>
      <c r="CV279" s="16">
        <v>0</v>
      </c>
      <c r="CW279" s="18">
        <f t="shared" si="44"/>
        <v>0</v>
      </c>
    </row>
    <row r="280" spans="1:101" ht="13.05" customHeight="1" x14ac:dyDescent="0.2">
      <c r="A280" s="46" t="s">
        <v>168</v>
      </c>
      <c r="B280" s="46" t="s">
        <v>331</v>
      </c>
      <c r="C280" s="89">
        <v>400</v>
      </c>
      <c r="D280" s="46" t="s">
        <v>610</v>
      </c>
      <c r="E280" s="46" t="s">
        <v>168</v>
      </c>
      <c r="F280" s="46" t="s">
        <v>168</v>
      </c>
      <c r="G280" s="47" t="s">
        <v>32</v>
      </c>
      <c r="H280" s="71">
        <v>140</v>
      </c>
      <c r="I280" s="49" t="s">
        <v>334</v>
      </c>
      <c r="J280" s="43">
        <v>0</v>
      </c>
      <c r="K280" s="15">
        <v>0</v>
      </c>
      <c r="L280" s="2">
        <v>0</v>
      </c>
      <c r="M280" s="2">
        <v>0</v>
      </c>
      <c r="V280" s="16"/>
      <c r="W280" s="18">
        <f t="shared" si="38"/>
        <v>0</v>
      </c>
      <c r="X280" s="15">
        <v>0</v>
      </c>
      <c r="Y280" s="2">
        <v>0</v>
      </c>
      <c r="Z280" s="2">
        <v>0</v>
      </c>
      <c r="AI280" s="16"/>
      <c r="AJ280" s="18">
        <f t="shared" si="39"/>
        <v>0</v>
      </c>
      <c r="AK280" s="15">
        <v>0</v>
      </c>
      <c r="AL280" s="2">
        <v>0</v>
      </c>
      <c r="AM280" s="2">
        <v>0</v>
      </c>
      <c r="AV280" s="16"/>
      <c r="AW280" s="18">
        <f t="shared" si="40"/>
        <v>0</v>
      </c>
      <c r="AX280" s="15">
        <v>0</v>
      </c>
      <c r="AY280" s="2">
        <v>0</v>
      </c>
      <c r="AZ280" s="2">
        <v>0</v>
      </c>
      <c r="BA280" s="2">
        <v>0</v>
      </c>
      <c r="BB280" s="2">
        <v>0</v>
      </c>
      <c r="BC280" s="2">
        <v>0</v>
      </c>
      <c r="BD280" s="2">
        <v>0</v>
      </c>
      <c r="BE280" s="2">
        <v>0</v>
      </c>
      <c r="BF280" s="2">
        <v>0</v>
      </c>
      <c r="BG280" s="2">
        <v>0</v>
      </c>
      <c r="BH280" s="2">
        <v>0</v>
      </c>
      <c r="BI280" s="16">
        <v>0</v>
      </c>
      <c r="BJ280" s="18">
        <f t="shared" si="41"/>
        <v>0</v>
      </c>
      <c r="BK280" s="15">
        <v>0</v>
      </c>
      <c r="BL280" s="2">
        <v>0</v>
      </c>
      <c r="BM280" s="2">
        <v>0</v>
      </c>
      <c r="BN280" s="2">
        <v>0</v>
      </c>
      <c r="BO280" s="2">
        <v>0</v>
      </c>
      <c r="BP280" s="2">
        <v>0</v>
      </c>
      <c r="BQ280" s="2">
        <v>0</v>
      </c>
      <c r="BR280" s="2">
        <v>0</v>
      </c>
      <c r="BS280" s="2">
        <v>0</v>
      </c>
      <c r="BT280" s="2">
        <v>0</v>
      </c>
      <c r="BU280" s="2">
        <v>0</v>
      </c>
      <c r="BV280" s="2">
        <v>0</v>
      </c>
      <c r="BW280" s="18">
        <f t="shared" si="42"/>
        <v>0</v>
      </c>
      <c r="BX280" s="15">
        <v>0</v>
      </c>
      <c r="BY280" s="2">
        <v>0</v>
      </c>
      <c r="BZ280" s="2">
        <v>0</v>
      </c>
      <c r="CA280" s="2">
        <v>0</v>
      </c>
      <c r="CB280" s="2">
        <v>0</v>
      </c>
      <c r="CC280" s="2">
        <v>0</v>
      </c>
      <c r="CD280" s="2">
        <v>0</v>
      </c>
      <c r="CE280" s="2">
        <v>0</v>
      </c>
      <c r="CF280" s="2">
        <v>0</v>
      </c>
      <c r="CG280" s="2">
        <v>0</v>
      </c>
      <c r="CH280" s="2">
        <v>0</v>
      </c>
      <c r="CI280" s="2">
        <v>0</v>
      </c>
      <c r="CJ280" s="18">
        <f t="shared" si="43"/>
        <v>0</v>
      </c>
      <c r="CK280" s="15">
        <v>0</v>
      </c>
      <c r="CL280" s="2">
        <v>0</v>
      </c>
      <c r="CM280" s="2">
        <v>0</v>
      </c>
      <c r="CN280" s="2">
        <v>0</v>
      </c>
      <c r="CO280" s="2">
        <v>0</v>
      </c>
      <c r="CP280" s="2">
        <v>0</v>
      </c>
      <c r="CQ280" s="2">
        <v>0</v>
      </c>
      <c r="CR280" s="2">
        <v>0</v>
      </c>
      <c r="CS280" s="2">
        <v>0</v>
      </c>
      <c r="CT280" s="2">
        <v>0</v>
      </c>
      <c r="CU280" s="2">
        <v>0</v>
      </c>
      <c r="CV280" s="16">
        <v>0</v>
      </c>
      <c r="CW280" s="18">
        <f t="shared" si="44"/>
        <v>0</v>
      </c>
    </row>
    <row r="281" spans="1:101" ht="13.05" customHeight="1" x14ac:dyDescent="0.2">
      <c r="A281" s="46" t="s">
        <v>168</v>
      </c>
      <c r="B281" s="46" t="s">
        <v>331</v>
      </c>
      <c r="C281" s="89">
        <v>400</v>
      </c>
      <c r="D281" s="46" t="s">
        <v>610</v>
      </c>
      <c r="E281" s="46" t="s">
        <v>168</v>
      </c>
      <c r="F281" s="46" t="s">
        <v>168</v>
      </c>
      <c r="G281" s="47" t="s">
        <v>32</v>
      </c>
      <c r="H281" s="71">
        <v>141</v>
      </c>
      <c r="I281" s="49" t="s">
        <v>335</v>
      </c>
      <c r="J281" s="43">
        <v>0</v>
      </c>
      <c r="K281" s="15">
        <v>0</v>
      </c>
      <c r="L281" s="2">
        <v>0</v>
      </c>
      <c r="M281" s="2">
        <v>0</v>
      </c>
      <c r="V281" s="16"/>
      <c r="W281" s="18">
        <f t="shared" si="38"/>
        <v>0</v>
      </c>
      <c r="X281" s="15">
        <v>0</v>
      </c>
      <c r="Y281" s="2">
        <v>0</v>
      </c>
      <c r="Z281" s="2">
        <v>0</v>
      </c>
      <c r="AI281" s="16"/>
      <c r="AJ281" s="18">
        <f t="shared" si="39"/>
        <v>0</v>
      </c>
      <c r="AK281" s="15">
        <v>0</v>
      </c>
      <c r="AL281" s="2">
        <v>0</v>
      </c>
      <c r="AM281" s="2">
        <v>0</v>
      </c>
      <c r="AV281" s="16"/>
      <c r="AW281" s="18">
        <f t="shared" si="40"/>
        <v>0</v>
      </c>
      <c r="AX281" s="15">
        <v>0</v>
      </c>
      <c r="AY281" s="2">
        <v>0</v>
      </c>
      <c r="AZ281" s="2">
        <v>0</v>
      </c>
      <c r="BA281" s="2">
        <v>0</v>
      </c>
      <c r="BB281" s="2">
        <v>0</v>
      </c>
      <c r="BC281" s="2">
        <v>0</v>
      </c>
      <c r="BD281" s="2">
        <v>0</v>
      </c>
      <c r="BE281" s="2">
        <v>0</v>
      </c>
      <c r="BF281" s="2">
        <v>0</v>
      </c>
      <c r="BG281" s="2">
        <v>0</v>
      </c>
      <c r="BH281" s="2">
        <v>0</v>
      </c>
      <c r="BI281" s="16">
        <v>0</v>
      </c>
      <c r="BJ281" s="18">
        <f t="shared" si="41"/>
        <v>0</v>
      </c>
      <c r="BK281" s="15">
        <v>0</v>
      </c>
      <c r="BL281" s="2">
        <v>0</v>
      </c>
      <c r="BM281" s="2">
        <v>0</v>
      </c>
      <c r="BN281" s="2">
        <v>0</v>
      </c>
      <c r="BO281" s="2">
        <v>0</v>
      </c>
      <c r="BP281" s="2">
        <v>0</v>
      </c>
      <c r="BQ281" s="2">
        <v>0</v>
      </c>
      <c r="BR281" s="2">
        <v>0</v>
      </c>
      <c r="BS281" s="2">
        <v>0</v>
      </c>
      <c r="BT281" s="2">
        <v>0</v>
      </c>
      <c r="BU281" s="2">
        <v>0</v>
      </c>
      <c r="BV281" s="2">
        <v>0</v>
      </c>
      <c r="BW281" s="18">
        <f t="shared" si="42"/>
        <v>0</v>
      </c>
      <c r="BX281" s="15">
        <v>0</v>
      </c>
      <c r="BY281" s="2">
        <v>0</v>
      </c>
      <c r="BZ281" s="2">
        <v>0</v>
      </c>
      <c r="CA281" s="2">
        <v>0</v>
      </c>
      <c r="CB281" s="2">
        <v>0</v>
      </c>
      <c r="CC281" s="2">
        <v>0</v>
      </c>
      <c r="CD281" s="2">
        <v>0</v>
      </c>
      <c r="CE281" s="2">
        <v>0</v>
      </c>
      <c r="CF281" s="2">
        <v>0</v>
      </c>
      <c r="CG281" s="2">
        <v>0</v>
      </c>
      <c r="CH281" s="2">
        <v>0</v>
      </c>
      <c r="CI281" s="2">
        <v>0</v>
      </c>
      <c r="CJ281" s="18">
        <f t="shared" si="43"/>
        <v>0</v>
      </c>
      <c r="CK281" s="15">
        <v>0</v>
      </c>
      <c r="CL281" s="2">
        <v>0</v>
      </c>
      <c r="CM281" s="2">
        <v>0</v>
      </c>
      <c r="CN281" s="2">
        <v>0</v>
      </c>
      <c r="CO281" s="2">
        <v>0</v>
      </c>
      <c r="CP281" s="2">
        <v>0</v>
      </c>
      <c r="CQ281" s="2">
        <v>0</v>
      </c>
      <c r="CR281" s="2">
        <v>0</v>
      </c>
      <c r="CS281" s="2">
        <v>0</v>
      </c>
      <c r="CT281" s="2">
        <v>0</v>
      </c>
      <c r="CU281" s="2">
        <v>0</v>
      </c>
      <c r="CV281" s="16">
        <v>0</v>
      </c>
      <c r="CW281" s="18">
        <f t="shared" si="44"/>
        <v>0</v>
      </c>
    </row>
    <row r="282" spans="1:101" ht="13.05" customHeight="1" x14ac:dyDescent="0.2">
      <c r="A282" s="46" t="s">
        <v>168</v>
      </c>
      <c r="B282" s="46" t="s">
        <v>331</v>
      </c>
      <c r="C282" s="89">
        <v>400</v>
      </c>
      <c r="D282" s="46" t="s">
        <v>610</v>
      </c>
      <c r="E282" s="46" t="s">
        <v>168</v>
      </c>
      <c r="F282" s="46" t="s">
        <v>168</v>
      </c>
      <c r="G282" s="47" t="s">
        <v>32</v>
      </c>
      <c r="H282" s="71">
        <v>6690</v>
      </c>
      <c r="I282" s="49" t="s">
        <v>336</v>
      </c>
      <c r="J282" s="43">
        <v>0</v>
      </c>
      <c r="K282" s="15">
        <v>0</v>
      </c>
      <c r="L282" s="2">
        <v>0</v>
      </c>
      <c r="M282" s="2">
        <v>0</v>
      </c>
      <c r="V282" s="16"/>
      <c r="W282" s="18">
        <f t="shared" si="38"/>
        <v>0</v>
      </c>
      <c r="X282" s="15">
        <v>0</v>
      </c>
      <c r="Y282" s="2">
        <v>0</v>
      </c>
      <c r="Z282" s="2">
        <v>0</v>
      </c>
      <c r="AI282" s="16"/>
      <c r="AJ282" s="18">
        <f t="shared" si="39"/>
        <v>0</v>
      </c>
      <c r="AK282" s="15">
        <v>0</v>
      </c>
      <c r="AL282" s="2">
        <v>0</v>
      </c>
      <c r="AM282" s="2">
        <v>0</v>
      </c>
      <c r="AV282" s="16"/>
      <c r="AW282" s="18">
        <f t="shared" si="40"/>
        <v>0</v>
      </c>
      <c r="AX282" s="15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0</v>
      </c>
      <c r="BH282" s="2">
        <v>0</v>
      </c>
      <c r="BI282" s="16">
        <v>0</v>
      </c>
      <c r="BJ282" s="18">
        <f t="shared" si="41"/>
        <v>0</v>
      </c>
      <c r="BK282" s="15">
        <v>0</v>
      </c>
      <c r="BL282" s="2">
        <v>0</v>
      </c>
      <c r="BM282" s="2">
        <v>0</v>
      </c>
      <c r="BN282" s="2">
        <v>0</v>
      </c>
      <c r="BO282" s="2">
        <v>0</v>
      </c>
      <c r="BP282" s="2">
        <v>0</v>
      </c>
      <c r="BQ282" s="2">
        <v>0</v>
      </c>
      <c r="BR282" s="2">
        <v>0</v>
      </c>
      <c r="BS282" s="2">
        <v>0</v>
      </c>
      <c r="BT282" s="2">
        <v>0</v>
      </c>
      <c r="BU282" s="2">
        <v>0</v>
      </c>
      <c r="BV282" s="2">
        <v>0</v>
      </c>
      <c r="BW282" s="18">
        <f t="shared" si="42"/>
        <v>0</v>
      </c>
      <c r="BX282" s="15">
        <v>0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E282" s="2">
        <v>0</v>
      </c>
      <c r="CF282" s="2">
        <v>0</v>
      </c>
      <c r="CG282" s="2">
        <v>0</v>
      </c>
      <c r="CH282" s="2">
        <v>0</v>
      </c>
      <c r="CI282" s="2">
        <v>0</v>
      </c>
      <c r="CJ282" s="18">
        <f t="shared" si="43"/>
        <v>0</v>
      </c>
      <c r="CK282" s="15">
        <v>0</v>
      </c>
      <c r="CL282" s="2">
        <v>0</v>
      </c>
      <c r="CM282" s="2">
        <v>0</v>
      </c>
      <c r="CN282" s="2">
        <v>0</v>
      </c>
      <c r="CO282" s="2">
        <v>0</v>
      </c>
      <c r="CP282" s="2">
        <v>0</v>
      </c>
      <c r="CQ282" s="2">
        <v>0</v>
      </c>
      <c r="CR282" s="2">
        <v>0</v>
      </c>
      <c r="CS282" s="2">
        <v>0</v>
      </c>
      <c r="CT282" s="2">
        <v>0</v>
      </c>
      <c r="CU282" s="2">
        <v>0</v>
      </c>
      <c r="CV282" s="16">
        <v>0</v>
      </c>
      <c r="CW282" s="18">
        <f t="shared" si="44"/>
        <v>0</v>
      </c>
    </row>
    <row r="283" spans="1:101" ht="13.05" customHeight="1" x14ac:dyDescent="0.2">
      <c r="A283" s="46" t="s">
        <v>168</v>
      </c>
      <c r="B283" s="46" t="s">
        <v>331</v>
      </c>
      <c r="C283" s="89">
        <v>400</v>
      </c>
      <c r="D283" s="46" t="s">
        <v>610</v>
      </c>
      <c r="E283" s="46" t="s">
        <v>168</v>
      </c>
      <c r="F283" s="46" t="s">
        <v>168</v>
      </c>
      <c r="G283" s="47" t="s">
        <v>32</v>
      </c>
      <c r="H283" s="71">
        <v>138</v>
      </c>
      <c r="I283" s="49" t="s">
        <v>534</v>
      </c>
      <c r="J283" s="43">
        <v>0</v>
      </c>
      <c r="K283" s="15">
        <v>0</v>
      </c>
      <c r="L283" s="2">
        <v>0</v>
      </c>
      <c r="M283" s="2">
        <v>0</v>
      </c>
      <c r="V283" s="16"/>
      <c r="W283" s="18">
        <f t="shared" si="38"/>
        <v>0</v>
      </c>
      <c r="X283" s="15">
        <v>0</v>
      </c>
      <c r="Y283" s="2">
        <v>0</v>
      </c>
      <c r="Z283" s="2">
        <v>0</v>
      </c>
      <c r="AI283" s="16"/>
      <c r="AJ283" s="18">
        <f t="shared" si="39"/>
        <v>0</v>
      </c>
      <c r="AK283" s="15">
        <v>0</v>
      </c>
      <c r="AL283" s="2">
        <v>0</v>
      </c>
      <c r="AM283" s="2">
        <v>0</v>
      </c>
      <c r="AV283" s="16"/>
      <c r="AW283" s="18">
        <f t="shared" si="40"/>
        <v>0</v>
      </c>
      <c r="AX283" s="15">
        <v>0</v>
      </c>
      <c r="AY283" s="2">
        <v>0</v>
      </c>
      <c r="AZ283" s="2">
        <v>0</v>
      </c>
      <c r="BA283" s="2">
        <v>0</v>
      </c>
      <c r="BB283" s="2">
        <v>0</v>
      </c>
      <c r="BC283" s="2">
        <v>0</v>
      </c>
      <c r="BD283" s="2">
        <v>0</v>
      </c>
      <c r="BE283" s="2">
        <v>0</v>
      </c>
      <c r="BF283" s="2">
        <v>0</v>
      </c>
      <c r="BG283" s="2">
        <v>0</v>
      </c>
      <c r="BH283" s="2">
        <v>0</v>
      </c>
      <c r="BI283" s="16">
        <v>0</v>
      </c>
      <c r="BJ283" s="18">
        <f t="shared" si="41"/>
        <v>0</v>
      </c>
      <c r="BK283" s="15">
        <v>0</v>
      </c>
      <c r="BL283" s="2">
        <v>0</v>
      </c>
      <c r="BM283" s="2">
        <v>0</v>
      </c>
      <c r="BN283" s="2">
        <v>0</v>
      </c>
      <c r="BO283" s="2">
        <v>0</v>
      </c>
      <c r="BP283" s="2">
        <v>0</v>
      </c>
      <c r="BQ283" s="2">
        <v>0</v>
      </c>
      <c r="BR283" s="2">
        <v>0</v>
      </c>
      <c r="BS283" s="2">
        <v>0</v>
      </c>
      <c r="BT283" s="2">
        <v>0</v>
      </c>
      <c r="BU283" s="2">
        <v>0</v>
      </c>
      <c r="BV283" s="2">
        <v>0</v>
      </c>
      <c r="BW283" s="18">
        <f t="shared" si="42"/>
        <v>0</v>
      </c>
      <c r="BX283" s="15">
        <v>0</v>
      </c>
      <c r="BY283" s="2">
        <v>0</v>
      </c>
      <c r="BZ283" s="2">
        <v>0</v>
      </c>
      <c r="CA283" s="2">
        <v>0</v>
      </c>
      <c r="CB283" s="2">
        <v>0</v>
      </c>
      <c r="CC283" s="2">
        <v>0</v>
      </c>
      <c r="CD283" s="2">
        <v>0</v>
      </c>
      <c r="CE283" s="2">
        <v>0</v>
      </c>
      <c r="CF283" s="2">
        <v>0</v>
      </c>
      <c r="CG283" s="2">
        <v>0</v>
      </c>
      <c r="CH283" s="2">
        <v>0</v>
      </c>
      <c r="CI283" s="2">
        <v>0</v>
      </c>
      <c r="CJ283" s="18">
        <f t="shared" si="43"/>
        <v>0</v>
      </c>
      <c r="CK283" s="15">
        <v>0</v>
      </c>
      <c r="CL283" s="2">
        <v>0</v>
      </c>
      <c r="CM283" s="2">
        <v>0</v>
      </c>
      <c r="CN283" s="2">
        <v>0</v>
      </c>
      <c r="CO283" s="2">
        <v>0</v>
      </c>
      <c r="CP283" s="2">
        <v>0</v>
      </c>
      <c r="CQ283" s="2">
        <v>0</v>
      </c>
      <c r="CR283" s="2">
        <v>0</v>
      </c>
      <c r="CS283" s="2">
        <v>0</v>
      </c>
      <c r="CT283" s="2">
        <v>0</v>
      </c>
      <c r="CU283" s="2">
        <v>0</v>
      </c>
      <c r="CV283" s="16">
        <v>0</v>
      </c>
      <c r="CW283" s="18">
        <f t="shared" si="44"/>
        <v>0</v>
      </c>
    </row>
    <row r="284" spans="1:101" s="7" customFormat="1" ht="13.05" customHeight="1" x14ac:dyDescent="0.2">
      <c r="A284" s="46" t="s">
        <v>168</v>
      </c>
      <c r="B284" s="46" t="s">
        <v>337</v>
      </c>
      <c r="C284" s="89">
        <v>400</v>
      </c>
      <c r="D284" s="46" t="s">
        <v>610</v>
      </c>
      <c r="E284" s="46" t="s">
        <v>168</v>
      </c>
      <c r="F284" s="46" t="s">
        <v>168</v>
      </c>
      <c r="G284" s="47" t="s">
        <v>58</v>
      </c>
      <c r="H284" s="71">
        <v>129</v>
      </c>
      <c r="I284" s="49" t="s">
        <v>338</v>
      </c>
      <c r="J284" s="43">
        <v>0</v>
      </c>
      <c r="K284" s="15">
        <v>0</v>
      </c>
      <c r="L284" s="2">
        <v>0</v>
      </c>
      <c r="M284" s="2">
        <v>0</v>
      </c>
      <c r="N284" s="2"/>
      <c r="O284" s="2"/>
      <c r="P284" s="2"/>
      <c r="Q284" s="2"/>
      <c r="R284" s="2"/>
      <c r="S284" s="2"/>
      <c r="T284" s="2"/>
      <c r="U284" s="2"/>
      <c r="V284" s="16"/>
      <c r="W284" s="18">
        <f t="shared" si="38"/>
        <v>0</v>
      </c>
      <c r="X284" s="15">
        <v>0</v>
      </c>
      <c r="Y284" s="2">
        <v>0</v>
      </c>
      <c r="Z284" s="2">
        <v>0</v>
      </c>
      <c r="AA284" s="2"/>
      <c r="AB284" s="2"/>
      <c r="AC284" s="2"/>
      <c r="AD284" s="2"/>
      <c r="AE284" s="2"/>
      <c r="AF284" s="2"/>
      <c r="AG284" s="2"/>
      <c r="AH284" s="2"/>
      <c r="AI284" s="16"/>
      <c r="AJ284" s="18">
        <f t="shared" si="39"/>
        <v>0</v>
      </c>
      <c r="AK284" s="15">
        <v>0</v>
      </c>
      <c r="AL284" s="2">
        <v>0</v>
      </c>
      <c r="AM284" s="2">
        <v>0</v>
      </c>
      <c r="AN284" s="2"/>
      <c r="AO284" s="2"/>
      <c r="AP284" s="2"/>
      <c r="AQ284" s="2"/>
      <c r="AR284" s="2"/>
      <c r="AS284" s="2"/>
      <c r="AT284" s="2"/>
      <c r="AU284" s="2"/>
      <c r="AV284" s="16"/>
      <c r="AW284" s="18">
        <f t="shared" si="40"/>
        <v>0</v>
      </c>
      <c r="AX284" s="15">
        <v>0</v>
      </c>
      <c r="AY284" s="2">
        <v>0</v>
      </c>
      <c r="AZ284" s="2">
        <v>0</v>
      </c>
      <c r="BA284" s="2">
        <v>0</v>
      </c>
      <c r="BB284" s="2">
        <v>0</v>
      </c>
      <c r="BC284" s="2">
        <v>0</v>
      </c>
      <c r="BD284" s="2">
        <v>0</v>
      </c>
      <c r="BE284" s="2">
        <v>0</v>
      </c>
      <c r="BF284" s="2">
        <v>0</v>
      </c>
      <c r="BG284" s="2">
        <v>0</v>
      </c>
      <c r="BH284" s="2">
        <v>0</v>
      </c>
      <c r="BI284" s="16">
        <v>0</v>
      </c>
      <c r="BJ284" s="18">
        <f t="shared" si="41"/>
        <v>0</v>
      </c>
      <c r="BK284" s="15">
        <v>0</v>
      </c>
      <c r="BL284" s="2">
        <v>0</v>
      </c>
      <c r="BM284" s="2">
        <v>0</v>
      </c>
      <c r="BN284" s="2">
        <v>0</v>
      </c>
      <c r="BO284" s="2">
        <v>0</v>
      </c>
      <c r="BP284" s="2">
        <v>0</v>
      </c>
      <c r="BQ284" s="2">
        <v>0</v>
      </c>
      <c r="BR284" s="2">
        <v>0</v>
      </c>
      <c r="BS284" s="2">
        <v>0</v>
      </c>
      <c r="BT284" s="2">
        <v>0</v>
      </c>
      <c r="BU284" s="2">
        <v>0</v>
      </c>
      <c r="BV284" s="2">
        <v>0</v>
      </c>
      <c r="BW284" s="18">
        <f t="shared" si="42"/>
        <v>0</v>
      </c>
      <c r="BX284" s="15">
        <v>0</v>
      </c>
      <c r="BY284" s="2">
        <v>0</v>
      </c>
      <c r="BZ284" s="2">
        <v>0</v>
      </c>
      <c r="CA284" s="2">
        <v>0</v>
      </c>
      <c r="CB284" s="2">
        <v>0</v>
      </c>
      <c r="CC284" s="2">
        <v>0</v>
      </c>
      <c r="CD284" s="2">
        <v>0</v>
      </c>
      <c r="CE284" s="2">
        <v>0</v>
      </c>
      <c r="CF284" s="2">
        <v>0</v>
      </c>
      <c r="CG284" s="2">
        <v>0</v>
      </c>
      <c r="CH284" s="2">
        <v>0</v>
      </c>
      <c r="CI284" s="2">
        <v>0</v>
      </c>
      <c r="CJ284" s="18">
        <f t="shared" si="43"/>
        <v>0</v>
      </c>
      <c r="CK284" s="15">
        <v>0</v>
      </c>
      <c r="CL284" s="2">
        <v>0</v>
      </c>
      <c r="CM284" s="2">
        <v>0</v>
      </c>
      <c r="CN284" s="2">
        <v>0</v>
      </c>
      <c r="CO284" s="2">
        <v>0</v>
      </c>
      <c r="CP284" s="2">
        <v>0</v>
      </c>
      <c r="CQ284" s="2">
        <v>0</v>
      </c>
      <c r="CR284" s="2">
        <v>0</v>
      </c>
      <c r="CS284" s="2">
        <v>0</v>
      </c>
      <c r="CT284" s="2">
        <v>0</v>
      </c>
      <c r="CU284" s="2">
        <v>0</v>
      </c>
      <c r="CV284" s="16">
        <v>0</v>
      </c>
      <c r="CW284" s="18">
        <f t="shared" si="44"/>
        <v>0</v>
      </c>
    </row>
    <row r="285" spans="1:101" ht="13.05" customHeight="1" x14ac:dyDescent="0.2">
      <c r="A285" s="46" t="s">
        <v>168</v>
      </c>
      <c r="B285" s="46" t="s">
        <v>339</v>
      </c>
      <c r="C285" s="89">
        <v>400</v>
      </c>
      <c r="D285" s="46" t="s">
        <v>610</v>
      </c>
      <c r="E285" s="46" t="s">
        <v>168</v>
      </c>
      <c r="F285" s="46" t="s">
        <v>168</v>
      </c>
      <c r="G285" s="47" t="s">
        <v>32</v>
      </c>
      <c r="H285" s="71">
        <v>159</v>
      </c>
      <c r="I285" s="49" t="s">
        <v>340</v>
      </c>
      <c r="J285" s="43">
        <v>0</v>
      </c>
      <c r="K285" s="15">
        <v>0</v>
      </c>
      <c r="L285" s="2">
        <v>0</v>
      </c>
      <c r="M285" s="2">
        <v>0</v>
      </c>
      <c r="V285" s="16"/>
      <c r="W285" s="18">
        <f t="shared" si="38"/>
        <v>0</v>
      </c>
      <c r="X285" s="15">
        <v>0</v>
      </c>
      <c r="Y285" s="2">
        <v>0</v>
      </c>
      <c r="Z285" s="2">
        <v>0</v>
      </c>
      <c r="AI285" s="16"/>
      <c r="AJ285" s="18">
        <f t="shared" si="39"/>
        <v>0</v>
      </c>
      <c r="AK285" s="15">
        <v>0</v>
      </c>
      <c r="AL285" s="2">
        <v>0</v>
      </c>
      <c r="AM285" s="2">
        <v>0</v>
      </c>
      <c r="AV285" s="16"/>
      <c r="AW285" s="18">
        <f t="shared" si="40"/>
        <v>0</v>
      </c>
      <c r="AX285" s="15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0</v>
      </c>
      <c r="BG285" s="2">
        <v>0</v>
      </c>
      <c r="BH285" s="2">
        <v>0</v>
      </c>
      <c r="BI285" s="16">
        <v>0</v>
      </c>
      <c r="BJ285" s="18">
        <f t="shared" si="41"/>
        <v>0</v>
      </c>
      <c r="BK285" s="15">
        <v>0</v>
      </c>
      <c r="BL285" s="2">
        <v>0</v>
      </c>
      <c r="BM285" s="2">
        <v>0</v>
      </c>
      <c r="BN285" s="2">
        <v>0</v>
      </c>
      <c r="BO285" s="2">
        <v>0</v>
      </c>
      <c r="BP285" s="2">
        <v>0</v>
      </c>
      <c r="BQ285" s="2">
        <v>0</v>
      </c>
      <c r="BR285" s="2">
        <v>0</v>
      </c>
      <c r="BS285" s="2">
        <v>0</v>
      </c>
      <c r="BT285" s="2">
        <v>0</v>
      </c>
      <c r="BU285" s="2">
        <v>0</v>
      </c>
      <c r="BV285" s="2">
        <v>0</v>
      </c>
      <c r="BW285" s="18">
        <f t="shared" si="42"/>
        <v>0</v>
      </c>
      <c r="BX285" s="15">
        <v>0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>
        <v>0</v>
      </c>
      <c r="CF285" s="2">
        <v>0</v>
      </c>
      <c r="CG285" s="2">
        <v>0</v>
      </c>
      <c r="CH285" s="2">
        <v>0</v>
      </c>
      <c r="CI285" s="2">
        <v>0</v>
      </c>
      <c r="CJ285" s="18">
        <f t="shared" si="43"/>
        <v>0</v>
      </c>
      <c r="CK285" s="15">
        <v>0</v>
      </c>
      <c r="CL285" s="2">
        <v>0</v>
      </c>
      <c r="CM285" s="2">
        <v>0</v>
      </c>
      <c r="CN285" s="2">
        <v>0</v>
      </c>
      <c r="CO285" s="2">
        <v>0</v>
      </c>
      <c r="CP285" s="2">
        <v>0</v>
      </c>
      <c r="CQ285" s="2">
        <v>0</v>
      </c>
      <c r="CR285" s="2">
        <v>0</v>
      </c>
      <c r="CS285" s="2">
        <v>0</v>
      </c>
      <c r="CT285" s="2">
        <v>0</v>
      </c>
      <c r="CU285" s="2">
        <v>0</v>
      </c>
      <c r="CV285" s="16">
        <v>0</v>
      </c>
      <c r="CW285" s="18">
        <f t="shared" si="44"/>
        <v>0</v>
      </c>
    </row>
    <row r="286" spans="1:101" ht="13.05" customHeight="1" x14ac:dyDescent="0.2">
      <c r="A286" s="46" t="s">
        <v>168</v>
      </c>
      <c r="B286" s="46" t="s">
        <v>337</v>
      </c>
      <c r="C286" s="89">
        <v>400</v>
      </c>
      <c r="D286" s="46" t="s">
        <v>610</v>
      </c>
      <c r="E286" s="46" t="s">
        <v>168</v>
      </c>
      <c r="F286" s="46" t="s">
        <v>168</v>
      </c>
      <c r="G286" s="47" t="s">
        <v>32</v>
      </c>
      <c r="H286" s="71">
        <v>130</v>
      </c>
      <c r="I286" s="49" t="s">
        <v>341</v>
      </c>
      <c r="J286" s="43">
        <v>0</v>
      </c>
      <c r="K286" s="15">
        <v>0</v>
      </c>
      <c r="L286" s="2">
        <v>0</v>
      </c>
      <c r="M286" s="2">
        <v>0</v>
      </c>
      <c r="V286" s="16"/>
      <c r="W286" s="18">
        <f t="shared" si="38"/>
        <v>0</v>
      </c>
      <c r="X286" s="15">
        <v>0</v>
      </c>
      <c r="Y286" s="2">
        <v>0</v>
      </c>
      <c r="Z286" s="2">
        <v>0</v>
      </c>
      <c r="AI286" s="16"/>
      <c r="AJ286" s="18">
        <f t="shared" si="39"/>
        <v>0</v>
      </c>
      <c r="AK286" s="15">
        <v>0</v>
      </c>
      <c r="AL286" s="2">
        <v>0</v>
      </c>
      <c r="AM286" s="2">
        <v>0</v>
      </c>
      <c r="AV286" s="16"/>
      <c r="AW286" s="18">
        <f t="shared" si="40"/>
        <v>0</v>
      </c>
      <c r="AX286" s="15">
        <v>0</v>
      </c>
      <c r="AY286" s="2"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0</v>
      </c>
      <c r="BF286" s="2">
        <v>0</v>
      </c>
      <c r="BG286" s="2">
        <v>0</v>
      </c>
      <c r="BH286" s="2">
        <v>0</v>
      </c>
      <c r="BI286" s="16">
        <v>0</v>
      </c>
      <c r="BJ286" s="18">
        <f t="shared" si="41"/>
        <v>0</v>
      </c>
      <c r="BK286" s="15">
        <v>0</v>
      </c>
      <c r="BL286" s="2">
        <v>0</v>
      </c>
      <c r="BM286" s="2">
        <v>0</v>
      </c>
      <c r="BN286" s="2">
        <v>0</v>
      </c>
      <c r="BO286" s="2">
        <v>0</v>
      </c>
      <c r="BP286" s="2">
        <v>0</v>
      </c>
      <c r="BQ286" s="2">
        <v>0</v>
      </c>
      <c r="BR286" s="2">
        <v>0</v>
      </c>
      <c r="BS286" s="2">
        <v>0</v>
      </c>
      <c r="BT286" s="2">
        <v>0</v>
      </c>
      <c r="BU286" s="2">
        <v>0</v>
      </c>
      <c r="BV286" s="2">
        <v>0</v>
      </c>
      <c r="BW286" s="18">
        <f t="shared" si="42"/>
        <v>0</v>
      </c>
      <c r="BX286" s="15">
        <v>0</v>
      </c>
      <c r="BY286" s="2">
        <v>0</v>
      </c>
      <c r="BZ286" s="2">
        <v>0</v>
      </c>
      <c r="CA286" s="2">
        <v>0</v>
      </c>
      <c r="CB286" s="2">
        <v>0</v>
      </c>
      <c r="CC286" s="2">
        <v>0</v>
      </c>
      <c r="CD286" s="2">
        <v>0</v>
      </c>
      <c r="CE286" s="2">
        <v>0</v>
      </c>
      <c r="CF286" s="2">
        <v>0</v>
      </c>
      <c r="CG286" s="2">
        <v>0</v>
      </c>
      <c r="CH286" s="2">
        <v>0</v>
      </c>
      <c r="CI286" s="2">
        <v>0</v>
      </c>
      <c r="CJ286" s="18">
        <f t="shared" si="43"/>
        <v>0</v>
      </c>
      <c r="CK286" s="15">
        <v>0</v>
      </c>
      <c r="CL286" s="2">
        <v>0</v>
      </c>
      <c r="CM286" s="2">
        <v>0</v>
      </c>
      <c r="CN286" s="2">
        <v>0</v>
      </c>
      <c r="CO286" s="2">
        <v>0</v>
      </c>
      <c r="CP286" s="2">
        <v>0</v>
      </c>
      <c r="CQ286" s="2">
        <v>0</v>
      </c>
      <c r="CR286" s="2">
        <v>0</v>
      </c>
      <c r="CS286" s="2">
        <v>0</v>
      </c>
      <c r="CT286" s="2">
        <v>0</v>
      </c>
      <c r="CU286" s="2">
        <v>0</v>
      </c>
      <c r="CV286" s="16">
        <v>0</v>
      </c>
      <c r="CW286" s="18">
        <f t="shared" si="44"/>
        <v>0</v>
      </c>
    </row>
    <row r="287" spans="1:101" ht="13.05" customHeight="1" x14ac:dyDescent="0.2">
      <c r="A287" s="46" t="s">
        <v>168</v>
      </c>
      <c r="B287" s="46" t="s">
        <v>337</v>
      </c>
      <c r="C287" s="89">
        <v>400</v>
      </c>
      <c r="D287" s="46" t="s">
        <v>610</v>
      </c>
      <c r="E287" s="46" t="s">
        <v>168</v>
      </c>
      <c r="F287" s="46" t="s">
        <v>168</v>
      </c>
      <c r="G287" s="47" t="s">
        <v>32</v>
      </c>
      <c r="H287" s="71">
        <v>131</v>
      </c>
      <c r="I287" s="49" t="s">
        <v>342</v>
      </c>
      <c r="J287" s="43">
        <v>0</v>
      </c>
      <c r="K287" s="15">
        <v>0</v>
      </c>
      <c r="L287" s="2">
        <v>0</v>
      </c>
      <c r="M287" s="2">
        <v>0</v>
      </c>
      <c r="V287" s="16"/>
      <c r="W287" s="18">
        <f t="shared" si="38"/>
        <v>0</v>
      </c>
      <c r="X287" s="15">
        <v>0</v>
      </c>
      <c r="Y287" s="2">
        <v>0</v>
      </c>
      <c r="Z287" s="2">
        <v>0</v>
      </c>
      <c r="AI287" s="16"/>
      <c r="AJ287" s="18">
        <f t="shared" si="39"/>
        <v>0</v>
      </c>
      <c r="AK287" s="15">
        <v>0</v>
      </c>
      <c r="AL287" s="2">
        <v>0</v>
      </c>
      <c r="AM287" s="2">
        <v>0</v>
      </c>
      <c r="AV287" s="16"/>
      <c r="AW287" s="18">
        <f t="shared" si="40"/>
        <v>0</v>
      </c>
      <c r="AX287" s="15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E287" s="2">
        <v>0</v>
      </c>
      <c r="BF287" s="2">
        <v>0</v>
      </c>
      <c r="BG287" s="2">
        <v>0</v>
      </c>
      <c r="BH287" s="2">
        <v>0</v>
      </c>
      <c r="BI287" s="16">
        <v>0</v>
      </c>
      <c r="BJ287" s="18">
        <f t="shared" si="41"/>
        <v>0</v>
      </c>
      <c r="BK287" s="15">
        <v>0</v>
      </c>
      <c r="BL287" s="2">
        <v>0</v>
      </c>
      <c r="BM287" s="2">
        <v>0</v>
      </c>
      <c r="BN287" s="2">
        <v>0</v>
      </c>
      <c r="BO287" s="2">
        <v>0</v>
      </c>
      <c r="BP287" s="2">
        <v>0</v>
      </c>
      <c r="BQ287" s="2">
        <v>0</v>
      </c>
      <c r="BR287" s="2">
        <v>0</v>
      </c>
      <c r="BS287" s="2">
        <v>0</v>
      </c>
      <c r="BT287" s="2">
        <v>0</v>
      </c>
      <c r="BU287" s="2">
        <v>0</v>
      </c>
      <c r="BV287" s="2">
        <v>0</v>
      </c>
      <c r="BW287" s="18">
        <f t="shared" si="42"/>
        <v>0</v>
      </c>
      <c r="BX287" s="15">
        <v>0</v>
      </c>
      <c r="BY287" s="2">
        <v>0</v>
      </c>
      <c r="BZ287" s="2">
        <v>0</v>
      </c>
      <c r="CA287" s="2">
        <v>0</v>
      </c>
      <c r="CB287" s="2">
        <v>0</v>
      </c>
      <c r="CC287" s="2">
        <v>0</v>
      </c>
      <c r="CD287" s="2">
        <v>0</v>
      </c>
      <c r="CE287" s="2">
        <v>0</v>
      </c>
      <c r="CF287" s="2">
        <v>0</v>
      </c>
      <c r="CG287" s="2">
        <v>0</v>
      </c>
      <c r="CH287" s="2">
        <v>0</v>
      </c>
      <c r="CI287" s="2">
        <v>0</v>
      </c>
      <c r="CJ287" s="18">
        <f t="shared" si="43"/>
        <v>0</v>
      </c>
      <c r="CK287" s="15">
        <v>0</v>
      </c>
      <c r="CL287" s="2">
        <v>0</v>
      </c>
      <c r="CM287" s="2">
        <v>0</v>
      </c>
      <c r="CN287" s="2">
        <v>0</v>
      </c>
      <c r="CO287" s="2">
        <v>0</v>
      </c>
      <c r="CP287" s="2">
        <v>0</v>
      </c>
      <c r="CQ287" s="2">
        <v>0</v>
      </c>
      <c r="CR287" s="2">
        <v>0</v>
      </c>
      <c r="CS287" s="2">
        <v>0</v>
      </c>
      <c r="CT287" s="2">
        <v>0</v>
      </c>
      <c r="CU287" s="2">
        <v>0</v>
      </c>
      <c r="CV287" s="16">
        <v>0</v>
      </c>
      <c r="CW287" s="18">
        <f t="shared" si="44"/>
        <v>0</v>
      </c>
    </row>
    <row r="288" spans="1:101" ht="13.05" customHeight="1" x14ac:dyDescent="0.2">
      <c r="A288" s="46" t="s">
        <v>168</v>
      </c>
      <c r="B288" s="46" t="s">
        <v>343</v>
      </c>
      <c r="C288" s="89">
        <v>400</v>
      </c>
      <c r="D288" s="46" t="s">
        <v>610</v>
      </c>
      <c r="E288" s="46" t="s">
        <v>168</v>
      </c>
      <c r="F288" s="46" t="s">
        <v>168</v>
      </c>
      <c r="G288" s="47" t="s">
        <v>32</v>
      </c>
      <c r="H288" s="71">
        <v>157</v>
      </c>
      <c r="I288" s="49" t="s">
        <v>344</v>
      </c>
      <c r="J288" s="43">
        <v>0</v>
      </c>
      <c r="K288" s="15">
        <v>0</v>
      </c>
      <c r="L288" s="2">
        <v>0</v>
      </c>
      <c r="M288" s="2">
        <v>0</v>
      </c>
      <c r="V288" s="16"/>
      <c r="W288" s="18">
        <f t="shared" si="38"/>
        <v>0</v>
      </c>
      <c r="X288" s="15">
        <v>0</v>
      </c>
      <c r="Y288" s="2">
        <v>0</v>
      </c>
      <c r="Z288" s="2">
        <v>0</v>
      </c>
      <c r="AI288" s="16"/>
      <c r="AJ288" s="18">
        <f t="shared" si="39"/>
        <v>0</v>
      </c>
      <c r="AK288" s="15">
        <v>0</v>
      </c>
      <c r="AL288" s="2">
        <v>0</v>
      </c>
      <c r="AM288" s="2">
        <v>0</v>
      </c>
      <c r="AV288" s="16"/>
      <c r="AW288" s="18">
        <f t="shared" si="40"/>
        <v>0</v>
      </c>
      <c r="AX288" s="15">
        <v>0</v>
      </c>
      <c r="AY288" s="2">
        <v>0</v>
      </c>
      <c r="AZ288" s="2">
        <v>0</v>
      </c>
      <c r="BA288" s="2">
        <v>0</v>
      </c>
      <c r="BB288" s="2">
        <v>0</v>
      </c>
      <c r="BC288" s="2">
        <v>0</v>
      </c>
      <c r="BD288" s="2">
        <v>0</v>
      </c>
      <c r="BE288" s="2">
        <v>0</v>
      </c>
      <c r="BF288" s="2">
        <v>0</v>
      </c>
      <c r="BG288" s="2">
        <v>0</v>
      </c>
      <c r="BH288" s="2">
        <v>0</v>
      </c>
      <c r="BI288" s="16">
        <v>0</v>
      </c>
      <c r="BJ288" s="18">
        <f t="shared" si="41"/>
        <v>0</v>
      </c>
      <c r="BK288" s="15">
        <v>0</v>
      </c>
      <c r="BL288" s="2">
        <v>0</v>
      </c>
      <c r="BM288" s="2">
        <v>0</v>
      </c>
      <c r="BN288" s="2">
        <v>0</v>
      </c>
      <c r="BO288" s="2">
        <v>0</v>
      </c>
      <c r="BP288" s="2">
        <v>0</v>
      </c>
      <c r="BQ288" s="2">
        <v>0</v>
      </c>
      <c r="BR288" s="2">
        <v>0</v>
      </c>
      <c r="BS288" s="2">
        <v>0</v>
      </c>
      <c r="BT288" s="2">
        <v>0</v>
      </c>
      <c r="BU288" s="2">
        <v>0</v>
      </c>
      <c r="BV288" s="2">
        <v>0</v>
      </c>
      <c r="BW288" s="18">
        <f t="shared" si="42"/>
        <v>0</v>
      </c>
      <c r="BX288" s="15">
        <v>0</v>
      </c>
      <c r="BY288" s="2">
        <v>0</v>
      </c>
      <c r="BZ288" s="2">
        <v>0</v>
      </c>
      <c r="CA288" s="2">
        <v>0</v>
      </c>
      <c r="CB288" s="2">
        <v>0</v>
      </c>
      <c r="CC288" s="2">
        <v>0</v>
      </c>
      <c r="CD288" s="2">
        <v>0</v>
      </c>
      <c r="CE288" s="2">
        <v>0</v>
      </c>
      <c r="CF288" s="2">
        <v>0</v>
      </c>
      <c r="CG288" s="2">
        <v>0</v>
      </c>
      <c r="CH288" s="2">
        <v>0</v>
      </c>
      <c r="CI288" s="2">
        <v>0</v>
      </c>
      <c r="CJ288" s="18">
        <f t="shared" si="43"/>
        <v>0</v>
      </c>
      <c r="CK288" s="15">
        <v>0</v>
      </c>
      <c r="CL288" s="2">
        <v>0</v>
      </c>
      <c r="CM288" s="2">
        <v>0</v>
      </c>
      <c r="CN288" s="2">
        <v>0</v>
      </c>
      <c r="CO288" s="2">
        <v>0</v>
      </c>
      <c r="CP288" s="2">
        <v>0</v>
      </c>
      <c r="CQ288" s="2">
        <v>0</v>
      </c>
      <c r="CR288" s="2">
        <v>0</v>
      </c>
      <c r="CS288" s="2">
        <v>0</v>
      </c>
      <c r="CT288" s="2">
        <v>0</v>
      </c>
      <c r="CU288" s="2">
        <v>0</v>
      </c>
      <c r="CV288" s="16">
        <v>0</v>
      </c>
      <c r="CW288" s="18">
        <f t="shared" si="44"/>
        <v>0</v>
      </c>
    </row>
    <row r="289" spans="1:101" ht="13.05" customHeight="1" x14ac:dyDescent="0.2">
      <c r="A289" s="46" t="s">
        <v>168</v>
      </c>
      <c r="B289" s="46" t="s">
        <v>343</v>
      </c>
      <c r="C289" s="89">
        <v>400</v>
      </c>
      <c r="D289" s="46" t="s">
        <v>610</v>
      </c>
      <c r="E289" s="46" t="s">
        <v>168</v>
      </c>
      <c r="F289" s="46" t="s">
        <v>168</v>
      </c>
      <c r="G289" s="47" t="s">
        <v>32</v>
      </c>
      <c r="H289" s="71">
        <v>158</v>
      </c>
      <c r="I289" s="49" t="s">
        <v>345</v>
      </c>
      <c r="J289" s="43">
        <v>0</v>
      </c>
      <c r="K289" s="15">
        <v>0</v>
      </c>
      <c r="L289" s="2">
        <v>0</v>
      </c>
      <c r="M289" s="2">
        <v>0</v>
      </c>
      <c r="V289" s="16"/>
      <c r="W289" s="18">
        <f t="shared" si="38"/>
        <v>0</v>
      </c>
      <c r="X289" s="15">
        <v>0</v>
      </c>
      <c r="Y289" s="2">
        <v>0</v>
      </c>
      <c r="Z289" s="2">
        <v>0</v>
      </c>
      <c r="AI289" s="16"/>
      <c r="AJ289" s="18">
        <f t="shared" si="39"/>
        <v>0</v>
      </c>
      <c r="AK289" s="15">
        <v>0</v>
      </c>
      <c r="AL289" s="2">
        <v>0</v>
      </c>
      <c r="AM289" s="2">
        <v>0</v>
      </c>
      <c r="AV289" s="16"/>
      <c r="AW289" s="18">
        <f t="shared" si="40"/>
        <v>0</v>
      </c>
      <c r="AX289" s="15">
        <v>0</v>
      </c>
      <c r="AY289" s="2">
        <v>0</v>
      </c>
      <c r="AZ289" s="2">
        <v>0</v>
      </c>
      <c r="BA289" s="2">
        <v>0</v>
      </c>
      <c r="BB289" s="2">
        <v>0</v>
      </c>
      <c r="BC289" s="2">
        <v>0</v>
      </c>
      <c r="BD289" s="2">
        <v>0</v>
      </c>
      <c r="BE289" s="2">
        <v>0</v>
      </c>
      <c r="BF289" s="2">
        <v>0</v>
      </c>
      <c r="BG289" s="2">
        <v>0</v>
      </c>
      <c r="BH289" s="2">
        <v>0</v>
      </c>
      <c r="BI289" s="16">
        <v>0</v>
      </c>
      <c r="BJ289" s="18">
        <f t="shared" si="41"/>
        <v>0</v>
      </c>
      <c r="BK289" s="15">
        <v>0</v>
      </c>
      <c r="BL289" s="2">
        <v>0</v>
      </c>
      <c r="BM289" s="2">
        <v>0</v>
      </c>
      <c r="BN289" s="2">
        <v>0</v>
      </c>
      <c r="BO289" s="2">
        <v>0</v>
      </c>
      <c r="BP289" s="2">
        <v>0</v>
      </c>
      <c r="BQ289" s="2">
        <v>0</v>
      </c>
      <c r="BR289" s="2">
        <v>0</v>
      </c>
      <c r="BS289" s="2">
        <v>0</v>
      </c>
      <c r="BT289" s="2">
        <v>0</v>
      </c>
      <c r="BU289" s="2">
        <v>0</v>
      </c>
      <c r="BV289" s="2">
        <v>0</v>
      </c>
      <c r="BW289" s="18">
        <f t="shared" si="42"/>
        <v>0</v>
      </c>
      <c r="BX289" s="15">
        <v>0</v>
      </c>
      <c r="BY289" s="2">
        <v>0</v>
      </c>
      <c r="BZ289" s="2">
        <v>0</v>
      </c>
      <c r="CA289" s="2">
        <v>0</v>
      </c>
      <c r="CB289" s="2">
        <v>0</v>
      </c>
      <c r="CC289" s="2">
        <v>0</v>
      </c>
      <c r="CD289" s="2">
        <v>0</v>
      </c>
      <c r="CE289" s="2">
        <v>0</v>
      </c>
      <c r="CF289" s="2">
        <v>0</v>
      </c>
      <c r="CG289" s="2">
        <v>0</v>
      </c>
      <c r="CH289" s="2">
        <v>0</v>
      </c>
      <c r="CI289" s="2">
        <v>0</v>
      </c>
      <c r="CJ289" s="18">
        <f t="shared" si="43"/>
        <v>0</v>
      </c>
      <c r="CK289" s="15">
        <v>0</v>
      </c>
      <c r="CL289" s="2">
        <v>0</v>
      </c>
      <c r="CM289" s="2">
        <v>0</v>
      </c>
      <c r="CN289" s="2">
        <v>0</v>
      </c>
      <c r="CO289" s="2">
        <v>0</v>
      </c>
      <c r="CP289" s="2">
        <v>0</v>
      </c>
      <c r="CQ289" s="2">
        <v>0</v>
      </c>
      <c r="CR289" s="2">
        <v>0</v>
      </c>
      <c r="CS289" s="2">
        <v>0</v>
      </c>
      <c r="CT289" s="2">
        <v>0</v>
      </c>
      <c r="CU289" s="2">
        <v>0</v>
      </c>
      <c r="CV289" s="16">
        <v>0</v>
      </c>
      <c r="CW289" s="18">
        <f t="shared" si="44"/>
        <v>0</v>
      </c>
    </row>
    <row r="290" spans="1:101" s="6" customFormat="1" ht="13.05" customHeight="1" x14ac:dyDescent="0.2">
      <c r="A290" s="46" t="s">
        <v>168</v>
      </c>
      <c r="B290" s="46" t="s">
        <v>346</v>
      </c>
      <c r="C290" s="89">
        <v>400</v>
      </c>
      <c r="D290" s="46" t="s">
        <v>610</v>
      </c>
      <c r="E290" s="46" t="s">
        <v>168</v>
      </c>
      <c r="F290" s="46" t="s">
        <v>347</v>
      </c>
      <c r="G290" s="47" t="s">
        <v>134</v>
      </c>
      <c r="H290" s="71">
        <v>146</v>
      </c>
      <c r="I290" s="49" t="s">
        <v>347</v>
      </c>
      <c r="J290" s="43">
        <v>0</v>
      </c>
      <c r="K290" s="15">
        <v>276</v>
      </c>
      <c r="L290" s="2">
        <v>74</v>
      </c>
      <c r="M290" s="2">
        <v>5</v>
      </c>
      <c r="N290" s="2"/>
      <c r="O290" s="2"/>
      <c r="P290" s="2"/>
      <c r="Q290" s="2"/>
      <c r="R290" s="2"/>
      <c r="S290" s="2"/>
      <c r="T290" s="2"/>
      <c r="U290" s="2"/>
      <c r="V290" s="16"/>
      <c r="W290" s="18">
        <f t="shared" si="38"/>
        <v>355</v>
      </c>
      <c r="X290" s="15">
        <v>0</v>
      </c>
      <c r="Y290" s="2">
        <v>0</v>
      </c>
      <c r="Z290" s="2">
        <v>0</v>
      </c>
      <c r="AA290" s="2"/>
      <c r="AB290" s="2"/>
      <c r="AC290" s="2"/>
      <c r="AD290" s="2"/>
      <c r="AE290" s="2"/>
      <c r="AF290" s="2"/>
      <c r="AG290" s="2"/>
      <c r="AH290" s="2"/>
      <c r="AI290" s="16"/>
      <c r="AJ290" s="18">
        <f t="shared" si="39"/>
        <v>0</v>
      </c>
      <c r="AK290" s="15">
        <v>224</v>
      </c>
      <c r="AL290" s="2">
        <v>68</v>
      </c>
      <c r="AM290" s="2">
        <v>7</v>
      </c>
      <c r="AN290" s="2"/>
      <c r="AO290" s="2"/>
      <c r="AP290" s="2"/>
      <c r="AQ290" s="2"/>
      <c r="AR290" s="2"/>
      <c r="AS290" s="2"/>
      <c r="AT290" s="2"/>
      <c r="AU290" s="2"/>
      <c r="AV290" s="16"/>
      <c r="AW290" s="18">
        <f t="shared" si="40"/>
        <v>299</v>
      </c>
      <c r="AX290" s="15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0</v>
      </c>
      <c r="BD290" s="2">
        <v>0</v>
      </c>
      <c r="BE290" s="2">
        <v>0</v>
      </c>
      <c r="BF290" s="2">
        <v>0</v>
      </c>
      <c r="BG290" s="2">
        <v>0</v>
      </c>
      <c r="BH290" s="2">
        <v>0</v>
      </c>
      <c r="BI290" s="16">
        <v>0</v>
      </c>
      <c r="BJ290" s="18">
        <f t="shared" si="41"/>
        <v>0</v>
      </c>
      <c r="BK290" s="15">
        <v>0</v>
      </c>
      <c r="BL290" s="2">
        <v>0</v>
      </c>
      <c r="BM290" s="2">
        <v>0</v>
      </c>
      <c r="BN290" s="2">
        <v>0</v>
      </c>
      <c r="BO290" s="2">
        <v>0</v>
      </c>
      <c r="BP290" s="2">
        <v>0</v>
      </c>
      <c r="BQ290" s="2">
        <v>0</v>
      </c>
      <c r="BR290" s="2">
        <v>0</v>
      </c>
      <c r="BS290" s="2">
        <v>0</v>
      </c>
      <c r="BT290" s="2">
        <v>0</v>
      </c>
      <c r="BU290" s="2">
        <v>0</v>
      </c>
      <c r="BV290" s="2">
        <v>0</v>
      </c>
      <c r="BW290" s="18">
        <f t="shared" si="42"/>
        <v>0</v>
      </c>
      <c r="BX290" s="15">
        <v>0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">
        <v>0</v>
      </c>
      <c r="CE290" s="2">
        <v>0</v>
      </c>
      <c r="CF290" s="2">
        <v>0</v>
      </c>
      <c r="CG290" s="2">
        <v>0</v>
      </c>
      <c r="CH290" s="2">
        <v>0</v>
      </c>
      <c r="CI290" s="2">
        <v>0</v>
      </c>
      <c r="CJ290" s="18">
        <f t="shared" si="43"/>
        <v>0</v>
      </c>
      <c r="CK290" s="15">
        <v>0</v>
      </c>
      <c r="CL290" s="2">
        <v>0</v>
      </c>
      <c r="CM290" s="2">
        <v>0</v>
      </c>
      <c r="CN290" s="2">
        <v>0</v>
      </c>
      <c r="CO290" s="2">
        <v>0</v>
      </c>
      <c r="CP290" s="2">
        <v>0</v>
      </c>
      <c r="CQ290" s="2">
        <v>0</v>
      </c>
      <c r="CR290" s="2">
        <v>0</v>
      </c>
      <c r="CS290" s="2">
        <v>0</v>
      </c>
      <c r="CT290" s="2">
        <v>0</v>
      </c>
      <c r="CU290" s="2">
        <v>0</v>
      </c>
      <c r="CV290" s="16">
        <v>0</v>
      </c>
      <c r="CW290" s="18">
        <f t="shared" si="44"/>
        <v>0</v>
      </c>
    </row>
    <row r="291" spans="1:101" ht="13.05" customHeight="1" x14ac:dyDescent="0.2">
      <c r="A291" s="46" t="s">
        <v>168</v>
      </c>
      <c r="B291" s="46" t="s">
        <v>346</v>
      </c>
      <c r="C291" s="89">
        <v>400</v>
      </c>
      <c r="D291" s="46" t="s">
        <v>610</v>
      </c>
      <c r="E291" s="46" t="s">
        <v>168</v>
      </c>
      <c r="F291" s="46" t="s">
        <v>347</v>
      </c>
      <c r="G291" s="47" t="s">
        <v>32</v>
      </c>
      <c r="H291" s="71">
        <v>147</v>
      </c>
      <c r="I291" s="49" t="s">
        <v>348</v>
      </c>
      <c r="J291" s="43">
        <v>0</v>
      </c>
      <c r="K291" s="15">
        <v>46</v>
      </c>
      <c r="L291" s="2">
        <v>14</v>
      </c>
      <c r="M291" s="2">
        <v>0</v>
      </c>
      <c r="V291" s="16"/>
      <c r="W291" s="18">
        <f t="shared" si="38"/>
        <v>60</v>
      </c>
      <c r="X291" s="15">
        <v>0</v>
      </c>
      <c r="Y291" s="2">
        <v>0</v>
      </c>
      <c r="Z291" s="2">
        <v>0</v>
      </c>
      <c r="AI291" s="16"/>
      <c r="AJ291" s="18">
        <f t="shared" si="39"/>
        <v>0</v>
      </c>
      <c r="AK291" s="15">
        <v>23</v>
      </c>
      <c r="AL291" s="2">
        <v>13</v>
      </c>
      <c r="AM291" s="2">
        <v>0</v>
      </c>
      <c r="AV291" s="16"/>
      <c r="AW291" s="18">
        <f t="shared" si="40"/>
        <v>36</v>
      </c>
      <c r="AX291" s="15">
        <v>0</v>
      </c>
      <c r="AY291" s="2">
        <v>0</v>
      </c>
      <c r="AZ291" s="2">
        <v>0</v>
      </c>
      <c r="BA291" s="2">
        <v>0</v>
      </c>
      <c r="BB291" s="2">
        <v>0</v>
      </c>
      <c r="BC291" s="2">
        <v>0</v>
      </c>
      <c r="BD291" s="2">
        <v>0</v>
      </c>
      <c r="BE291" s="2">
        <v>0</v>
      </c>
      <c r="BF291" s="2">
        <v>0</v>
      </c>
      <c r="BG291" s="2">
        <v>0</v>
      </c>
      <c r="BH291" s="2">
        <v>0</v>
      </c>
      <c r="BI291" s="16">
        <v>0</v>
      </c>
      <c r="BJ291" s="18">
        <f t="shared" si="41"/>
        <v>0</v>
      </c>
      <c r="BK291" s="15">
        <v>0</v>
      </c>
      <c r="BL291" s="2">
        <v>0</v>
      </c>
      <c r="BM291" s="2">
        <v>0</v>
      </c>
      <c r="BN291" s="2">
        <v>0</v>
      </c>
      <c r="BO291" s="2">
        <v>0</v>
      </c>
      <c r="BP291" s="2">
        <v>0</v>
      </c>
      <c r="BQ291" s="2">
        <v>0</v>
      </c>
      <c r="BR291" s="2">
        <v>0</v>
      </c>
      <c r="BS291" s="2">
        <v>0</v>
      </c>
      <c r="BT291" s="2">
        <v>0</v>
      </c>
      <c r="BU291" s="2">
        <v>0</v>
      </c>
      <c r="BV291" s="2">
        <v>0</v>
      </c>
      <c r="BW291" s="18">
        <f t="shared" si="42"/>
        <v>0</v>
      </c>
      <c r="BX291" s="15">
        <v>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>
        <v>0</v>
      </c>
      <c r="CE291" s="2">
        <v>0</v>
      </c>
      <c r="CF291" s="2">
        <v>0</v>
      </c>
      <c r="CG291" s="2">
        <v>0</v>
      </c>
      <c r="CH291" s="2">
        <v>0</v>
      </c>
      <c r="CI291" s="2">
        <v>0</v>
      </c>
      <c r="CJ291" s="18">
        <f t="shared" si="43"/>
        <v>0</v>
      </c>
      <c r="CK291" s="15">
        <v>0</v>
      </c>
      <c r="CL291" s="2">
        <v>0</v>
      </c>
      <c r="CM291" s="2">
        <v>0</v>
      </c>
      <c r="CN291" s="2">
        <v>0</v>
      </c>
      <c r="CO291" s="2">
        <v>0</v>
      </c>
      <c r="CP291" s="2">
        <v>0</v>
      </c>
      <c r="CQ291" s="2">
        <v>0</v>
      </c>
      <c r="CR291" s="2">
        <v>0</v>
      </c>
      <c r="CS291" s="2">
        <v>0</v>
      </c>
      <c r="CT291" s="2">
        <v>0</v>
      </c>
      <c r="CU291" s="2">
        <v>0</v>
      </c>
      <c r="CV291" s="16">
        <v>0</v>
      </c>
      <c r="CW291" s="18">
        <f t="shared" si="44"/>
        <v>0</v>
      </c>
    </row>
    <row r="292" spans="1:101" ht="13.05" customHeight="1" x14ac:dyDescent="0.2">
      <c r="A292" s="46" t="s">
        <v>168</v>
      </c>
      <c r="B292" s="46" t="s">
        <v>346</v>
      </c>
      <c r="C292" s="89">
        <v>400</v>
      </c>
      <c r="D292" s="46" t="s">
        <v>610</v>
      </c>
      <c r="E292" s="46" t="s">
        <v>168</v>
      </c>
      <c r="F292" s="46" t="s">
        <v>347</v>
      </c>
      <c r="G292" s="47" t="s">
        <v>32</v>
      </c>
      <c r="H292" s="71">
        <v>149</v>
      </c>
      <c r="I292" s="49" t="s">
        <v>349</v>
      </c>
      <c r="J292" s="43">
        <v>0</v>
      </c>
      <c r="K292" s="15">
        <v>116</v>
      </c>
      <c r="L292" s="2">
        <v>0</v>
      </c>
      <c r="M292" s="2">
        <v>0</v>
      </c>
      <c r="V292" s="16"/>
      <c r="W292" s="18">
        <f t="shared" si="38"/>
        <v>116</v>
      </c>
      <c r="X292" s="15">
        <v>0</v>
      </c>
      <c r="Y292" s="2">
        <v>0</v>
      </c>
      <c r="Z292" s="2">
        <v>0</v>
      </c>
      <c r="AI292" s="16"/>
      <c r="AJ292" s="18">
        <f t="shared" si="39"/>
        <v>0</v>
      </c>
      <c r="AK292" s="15">
        <v>79</v>
      </c>
      <c r="AL292" s="2">
        <v>0</v>
      </c>
      <c r="AM292" s="2">
        <v>0</v>
      </c>
      <c r="AV292" s="16"/>
      <c r="AW292" s="18">
        <f t="shared" si="40"/>
        <v>79</v>
      </c>
      <c r="AX292" s="15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0</v>
      </c>
      <c r="BF292" s="2">
        <v>0</v>
      </c>
      <c r="BG292" s="2">
        <v>0</v>
      </c>
      <c r="BH292" s="2">
        <v>0</v>
      </c>
      <c r="BI292" s="16">
        <v>0</v>
      </c>
      <c r="BJ292" s="18">
        <f t="shared" si="41"/>
        <v>0</v>
      </c>
      <c r="BK292" s="15">
        <v>0</v>
      </c>
      <c r="BL292" s="2">
        <v>0</v>
      </c>
      <c r="BM292" s="2">
        <v>0</v>
      </c>
      <c r="BN292" s="2">
        <v>0</v>
      </c>
      <c r="BO292" s="2">
        <v>0</v>
      </c>
      <c r="BP292" s="2">
        <v>0</v>
      </c>
      <c r="BQ292" s="2">
        <v>0</v>
      </c>
      <c r="BR292" s="2">
        <v>0</v>
      </c>
      <c r="BS292" s="2">
        <v>0</v>
      </c>
      <c r="BT292" s="2">
        <v>0</v>
      </c>
      <c r="BU292" s="2">
        <v>0</v>
      </c>
      <c r="BV292" s="2">
        <v>0</v>
      </c>
      <c r="BW292" s="18">
        <f t="shared" si="42"/>
        <v>0</v>
      </c>
      <c r="BX292" s="15">
        <v>0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">
        <v>0</v>
      </c>
      <c r="CE292" s="2">
        <v>0</v>
      </c>
      <c r="CF292" s="2">
        <v>0</v>
      </c>
      <c r="CG292" s="2">
        <v>0</v>
      </c>
      <c r="CH292" s="2">
        <v>0</v>
      </c>
      <c r="CI292" s="2">
        <v>0</v>
      </c>
      <c r="CJ292" s="18">
        <f t="shared" si="43"/>
        <v>0</v>
      </c>
      <c r="CK292" s="15">
        <v>0</v>
      </c>
      <c r="CL292" s="2">
        <v>0</v>
      </c>
      <c r="CM292" s="2">
        <v>0</v>
      </c>
      <c r="CN292" s="2">
        <v>0</v>
      </c>
      <c r="CO292" s="2">
        <v>0</v>
      </c>
      <c r="CP292" s="2">
        <v>0</v>
      </c>
      <c r="CQ292" s="2">
        <v>0</v>
      </c>
      <c r="CR292" s="2">
        <v>0</v>
      </c>
      <c r="CS292" s="2">
        <v>0</v>
      </c>
      <c r="CT292" s="2">
        <v>0</v>
      </c>
      <c r="CU292" s="2">
        <v>0</v>
      </c>
      <c r="CV292" s="16">
        <v>0</v>
      </c>
      <c r="CW292" s="18">
        <f t="shared" si="44"/>
        <v>0</v>
      </c>
    </row>
    <row r="293" spans="1:101" ht="13.05" customHeight="1" x14ac:dyDescent="0.2">
      <c r="A293" s="46" t="s">
        <v>168</v>
      </c>
      <c r="B293" s="46" t="s">
        <v>346</v>
      </c>
      <c r="C293" s="89">
        <v>400</v>
      </c>
      <c r="D293" s="46" t="s">
        <v>610</v>
      </c>
      <c r="E293" s="46" t="s">
        <v>168</v>
      </c>
      <c r="F293" s="46" t="s">
        <v>347</v>
      </c>
      <c r="G293" s="47" t="s">
        <v>32</v>
      </c>
      <c r="H293" s="71">
        <v>148</v>
      </c>
      <c r="I293" s="49" t="s">
        <v>277</v>
      </c>
      <c r="J293" s="43">
        <v>0</v>
      </c>
      <c r="K293" s="15">
        <v>4</v>
      </c>
      <c r="L293" s="2">
        <v>0</v>
      </c>
      <c r="M293" s="2">
        <v>0</v>
      </c>
      <c r="V293" s="16"/>
      <c r="W293" s="18">
        <f t="shared" si="38"/>
        <v>4</v>
      </c>
      <c r="X293" s="15">
        <v>0</v>
      </c>
      <c r="Y293" s="2">
        <v>0</v>
      </c>
      <c r="Z293" s="2">
        <v>0</v>
      </c>
      <c r="AI293" s="16"/>
      <c r="AJ293" s="18">
        <f t="shared" si="39"/>
        <v>0</v>
      </c>
      <c r="AK293" s="15">
        <v>0</v>
      </c>
      <c r="AL293" s="2">
        <v>0</v>
      </c>
      <c r="AM293" s="2">
        <v>0</v>
      </c>
      <c r="AV293" s="16"/>
      <c r="AW293" s="18">
        <f t="shared" si="40"/>
        <v>0</v>
      </c>
      <c r="AX293" s="15">
        <v>0</v>
      </c>
      <c r="AY293" s="2">
        <v>0</v>
      </c>
      <c r="AZ293" s="2">
        <v>0</v>
      </c>
      <c r="BA293" s="2">
        <v>0</v>
      </c>
      <c r="BB293" s="2">
        <v>0</v>
      </c>
      <c r="BC293" s="2">
        <v>0</v>
      </c>
      <c r="BD293" s="2">
        <v>0</v>
      </c>
      <c r="BE293" s="2">
        <v>0</v>
      </c>
      <c r="BF293" s="2">
        <v>0</v>
      </c>
      <c r="BG293" s="2">
        <v>0</v>
      </c>
      <c r="BH293" s="2">
        <v>0</v>
      </c>
      <c r="BI293" s="16">
        <v>0</v>
      </c>
      <c r="BJ293" s="18">
        <f t="shared" si="41"/>
        <v>0</v>
      </c>
      <c r="BK293" s="15">
        <v>0</v>
      </c>
      <c r="BL293" s="2">
        <v>0</v>
      </c>
      <c r="BM293" s="2">
        <v>0</v>
      </c>
      <c r="BN293" s="2">
        <v>0</v>
      </c>
      <c r="BO293" s="2">
        <v>0</v>
      </c>
      <c r="BP293" s="2">
        <v>0</v>
      </c>
      <c r="BQ293" s="2">
        <v>0</v>
      </c>
      <c r="BR293" s="2">
        <v>0</v>
      </c>
      <c r="BS293" s="2">
        <v>0</v>
      </c>
      <c r="BT293" s="2">
        <v>0</v>
      </c>
      <c r="BU293" s="2">
        <v>0</v>
      </c>
      <c r="BV293" s="2">
        <v>0</v>
      </c>
      <c r="BW293" s="18">
        <f t="shared" si="42"/>
        <v>0</v>
      </c>
      <c r="BX293" s="15">
        <v>0</v>
      </c>
      <c r="BY293" s="2">
        <v>0</v>
      </c>
      <c r="BZ293" s="2">
        <v>0</v>
      </c>
      <c r="CA293" s="2">
        <v>0</v>
      </c>
      <c r="CB293" s="2">
        <v>0</v>
      </c>
      <c r="CC293" s="2">
        <v>0</v>
      </c>
      <c r="CD293" s="2">
        <v>0</v>
      </c>
      <c r="CE293" s="2">
        <v>0</v>
      </c>
      <c r="CF293" s="2">
        <v>0</v>
      </c>
      <c r="CG293" s="2">
        <v>0</v>
      </c>
      <c r="CH293" s="2">
        <v>0</v>
      </c>
      <c r="CI293" s="2">
        <v>0</v>
      </c>
      <c r="CJ293" s="18">
        <f t="shared" si="43"/>
        <v>0</v>
      </c>
      <c r="CK293" s="15">
        <v>0</v>
      </c>
      <c r="CL293" s="2">
        <v>0</v>
      </c>
      <c r="CM293" s="2">
        <v>0</v>
      </c>
      <c r="CN293" s="2">
        <v>0</v>
      </c>
      <c r="CO293" s="2">
        <v>0</v>
      </c>
      <c r="CP293" s="2">
        <v>0</v>
      </c>
      <c r="CQ293" s="2">
        <v>0</v>
      </c>
      <c r="CR293" s="2">
        <v>0</v>
      </c>
      <c r="CS293" s="2">
        <v>0</v>
      </c>
      <c r="CT293" s="2">
        <v>0</v>
      </c>
      <c r="CU293" s="2">
        <v>0</v>
      </c>
      <c r="CV293" s="16">
        <v>0</v>
      </c>
      <c r="CW293" s="18">
        <f t="shared" si="44"/>
        <v>0</v>
      </c>
    </row>
    <row r="294" spans="1:101" ht="13.05" customHeight="1" x14ac:dyDescent="0.2">
      <c r="A294" s="46" t="s">
        <v>168</v>
      </c>
      <c r="B294" s="46" t="s">
        <v>331</v>
      </c>
      <c r="C294" s="89">
        <v>400</v>
      </c>
      <c r="D294" s="46" t="s">
        <v>610</v>
      </c>
      <c r="E294" s="46" t="s">
        <v>168</v>
      </c>
      <c r="F294" s="46" t="s">
        <v>347</v>
      </c>
      <c r="G294" s="47" t="s">
        <v>32</v>
      </c>
      <c r="H294" s="71">
        <v>145</v>
      </c>
      <c r="I294" s="49" t="s">
        <v>350</v>
      </c>
      <c r="J294" s="43">
        <v>0</v>
      </c>
      <c r="K294" s="15">
        <v>14</v>
      </c>
      <c r="L294" s="2">
        <v>9</v>
      </c>
      <c r="M294" s="2">
        <v>1</v>
      </c>
      <c r="V294" s="16"/>
      <c r="W294" s="18">
        <f t="shared" si="38"/>
        <v>24</v>
      </c>
      <c r="X294" s="15">
        <v>0</v>
      </c>
      <c r="Y294" s="2">
        <v>0</v>
      </c>
      <c r="Z294" s="2">
        <v>0</v>
      </c>
      <c r="AI294" s="16"/>
      <c r="AJ294" s="18">
        <f t="shared" si="39"/>
        <v>0</v>
      </c>
      <c r="AK294" s="15">
        <v>11</v>
      </c>
      <c r="AL294" s="2">
        <v>9</v>
      </c>
      <c r="AM294" s="2">
        <v>0</v>
      </c>
      <c r="AV294" s="16"/>
      <c r="AW294" s="18">
        <f t="shared" si="40"/>
        <v>20</v>
      </c>
      <c r="AX294" s="15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16">
        <v>0</v>
      </c>
      <c r="BJ294" s="18">
        <f t="shared" si="41"/>
        <v>0</v>
      </c>
      <c r="BK294" s="15">
        <v>0</v>
      </c>
      <c r="BL294" s="2">
        <v>0</v>
      </c>
      <c r="BM294" s="2">
        <v>0</v>
      </c>
      <c r="BN294" s="2">
        <v>0</v>
      </c>
      <c r="BO294" s="2">
        <v>0</v>
      </c>
      <c r="BP294" s="2">
        <v>0</v>
      </c>
      <c r="BQ294" s="2">
        <v>0</v>
      </c>
      <c r="BR294" s="2">
        <v>0</v>
      </c>
      <c r="BS294" s="2">
        <v>0</v>
      </c>
      <c r="BT294" s="2">
        <v>0</v>
      </c>
      <c r="BU294" s="2">
        <v>0</v>
      </c>
      <c r="BV294" s="2">
        <v>0</v>
      </c>
      <c r="BW294" s="18">
        <f t="shared" si="42"/>
        <v>0</v>
      </c>
      <c r="BX294" s="15">
        <v>0</v>
      </c>
      <c r="BY294" s="2">
        <v>0</v>
      </c>
      <c r="BZ294" s="2">
        <v>0</v>
      </c>
      <c r="CA294" s="2">
        <v>0</v>
      </c>
      <c r="CB294" s="2">
        <v>0</v>
      </c>
      <c r="CC294" s="2">
        <v>0</v>
      </c>
      <c r="CD294" s="2">
        <v>0</v>
      </c>
      <c r="CE294" s="2">
        <v>0</v>
      </c>
      <c r="CF294" s="2">
        <v>0</v>
      </c>
      <c r="CG294" s="2">
        <v>0</v>
      </c>
      <c r="CH294" s="2">
        <v>0</v>
      </c>
      <c r="CI294" s="2">
        <v>0</v>
      </c>
      <c r="CJ294" s="18">
        <f t="shared" si="43"/>
        <v>0</v>
      </c>
      <c r="CK294" s="15">
        <v>0</v>
      </c>
      <c r="CL294" s="2">
        <v>0</v>
      </c>
      <c r="CM294" s="2">
        <v>0</v>
      </c>
      <c r="CN294" s="2">
        <v>0</v>
      </c>
      <c r="CO294" s="2">
        <v>0</v>
      </c>
      <c r="CP294" s="2">
        <v>0</v>
      </c>
      <c r="CQ294" s="2">
        <v>0</v>
      </c>
      <c r="CR294" s="2">
        <v>0</v>
      </c>
      <c r="CS294" s="2">
        <v>0</v>
      </c>
      <c r="CT294" s="2">
        <v>0</v>
      </c>
      <c r="CU294" s="2">
        <v>0</v>
      </c>
      <c r="CV294" s="16">
        <v>0</v>
      </c>
      <c r="CW294" s="18">
        <f t="shared" si="44"/>
        <v>0</v>
      </c>
    </row>
    <row r="295" spans="1:101" ht="13.05" customHeight="1" x14ac:dyDescent="0.2">
      <c r="A295" s="46" t="s">
        <v>168</v>
      </c>
      <c r="B295" s="46" t="s">
        <v>331</v>
      </c>
      <c r="C295" s="89">
        <v>400</v>
      </c>
      <c r="D295" s="46" t="s">
        <v>610</v>
      </c>
      <c r="E295" s="46" t="s">
        <v>168</v>
      </c>
      <c r="F295" s="46" t="s">
        <v>347</v>
      </c>
      <c r="G295" s="47" t="s">
        <v>32</v>
      </c>
      <c r="H295" s="71">
        <v>142</v>
      </c>
      <c r="I295" s="49" t="s">
        <v>351</v>
      </c>
      <c r="J295" s="43">
        <v>0</v>
      </c>
      <c r="K295" s="15">
        <v>3</v>
      </c>
      <c r="L295" s="2">
        <v>0</v>
      </c>
      <c r="M295" s="2">
        <v>0</v>
      </c>
      <c r="V295" s="16"/>
      <c r="W295" s="18">
        <f t="shared" si="38"/>
        <v>3</v>
      </c>
      <c r="X295" s="15">
        <v>0</v>
      </c>
      <c r="Y295" s="2">
        <v>0</v>
      </c>
      <c r="Z295" s="2">
        <v>0</v>
      </c>
      <c r="AI295" s="16"/>
      <c r="AJ295" s="18">
        <f t="shared" si="39"/>
        <v>0</v>
      </c>
      <c r="AK295" s="15">
        <v>0</v>
      </c>
      <c r="AL295" s="2">
        <v>0</v>
      </c>
      <c r="AM295" s="2">
        <v>0</v>
      </c>
      <c r="AV295" s="16"/>
      <c r="AW295" s="18">
        <f t="shared" si="40"/>
        <v>0</v>
      </c>
      <c r="AX295" s="15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0</v>
      </c>
      <c r="BF295" s="2">
        <v>0</v>
      </c>
      <c r="BG295" s="2">
        <v>0</v>
      </c>
      <c r="BH295" s="2">
        <v>0</v>
      </c>
      <c r="BI295" s="16">
        <v>0</v>
      </c>
      <c r="BJ295" s="18">
        <f t="shared" si="41"/>
        <v>0</v>
      </c>
      <c r="BK295" s="15">
        <v>0</v>
      </c>
      <c r="BL295" s="2">
        <v>0</v>
      </c>
      <c r="BM295" s="2">
        <v>0</v>
      </c>
      <c r="BN295" s="2">
        <v>0</v>
      </c>
      <c r="BO295" s="2">
        <v>0</v>
      </c>
      <c r="BP295" s="2">
        <v>0</v>
      </c>
      <c r="BQ295" s="2">
        <v>0</v>
      </c>
      <c r="BR295" s="2">
        <v>0</v>
      </c>
      <c r="BS295" s="2">
        <v>0</v>
      </c>
      <c r="BT295" s="2">
        <v>0</v>
      </c>
      <c r="BU295" s="2">
        <v>0</v>
      </c>
      <c r="BV295" s="2">
        <v>0</v>
      </c>
      <c r="BW295" s="18">
        <f t="shared" si="42"/>
        <v>0</v>
      </c>
      <c r="BX295" s="15">
        <v>0</v>
      </c>
      <c r="BY295" s="2">
        <v>0</v>
      </c>
      <c r="BZ295" s="2">
        <v>0</v>
      </c>
      <c r="CA295" s="2">
        <v>0</v>
      </c>
      <c r="CB295" s="2">
        <v>0</v>
      </c>
      <c r="CC295" s="2">
        <v>0</v>
      </c>
      <c r="CD295" s="2">
        <v>0</v>
      </c>
      <c r="CE295" s="2">
        <v>0</v>
      </c>
      <c r="CF295" s="2">
        <v>0</v>
      </c>
      <c r="CG295" s="2">
        <v>0</v>
      </c>
      <c r="CH295" s="2">
        <v>0</v>
      </c>
      <c r="CI295" s="2">
        <v>0</v>
      </c>
      <c r="CJ295" s="18">
        <f t="shared" si="43"/>
        <v>0</v>
      </c>
      <c r="CK295" s="15">
        <v>0</v>
      </c>
      <c r="CL295" s="2">
        <v>0</v>
      </c>
      <c r="CM295" s="2">
        <v>0</v>
      </c>
      <c r="CN295" s="2">
        <v>0</v>
      </c>
      <c r="CO295" s="2">
        <v>0</v>
      </c>
      <c r="CP295" s="2">
        <v>0</v>
      </c>
      <c r="CQ295" s="2">
        <v>0</v>
      </c>
      <c r="CR295" s="2">
        <v>0</v>
      </c>
      <c r="CS295" s="2">
        <v>0</v>
      </c>
      <c r="CT295" s="2">
        <v>0</v>
      </c>
      <c r="CU295" s="2">
        <v>0</v>
      </c>
      <c r="CV295" s="16">
        <v>0</v>
      </c>
      <c r="CW295" s="18">
        <f t="shared" si="44"/>
        <v>0</v>
      </c>
    </row>
    <row r="296" spans="1:101" ht="13.05" customHeight="1" x14ac:dyDescent="0.2">
      <c r="A296" s="46" t="s">
        <v>168</v>
      </c>
      <c r="B296" s="46" t="s">
        <v>331</v>
      </c>
      <c r="C296" s="89">
        <v>400</v>
      </c>
      <c r="D296" s="46" t="s">
        <v>610</v>
      </c>
      <c r="E296" s="46" t="s">
        <v>168</v>
      </c>
      <c r="F296" s="46" t="s">
        <v>347</v>
      </c>
      <c r="G296" s="47" t="s">
        <v>32</v>
      </c>
      <c r="H296" s="71">
        <v>144</v>
      </c>
      <c r="I296" s="49" t="s">
        <v>352</v>
      </c>
      <c r="J296" s="43">
        <v>0</v>
      </c>
      <c r="K296" s="15">
        <v>25</v>
      </c>
      <c r="L296" s="2">
        <v>10</v>
      </c>
      <c r="M296" s="2">
        <v>0</v>
      </c>
      <c r="V296" s="16"/>
      <c r="W296" s="18">
        <f t="shared" si="38"/>
        <v>35</v>
      </c>
      <c r="X296" s="15">
        <v>0</v>
      </c>
      <c r="Y296" s="2">
        <v>0</v>
      </c>
      <c r="Z296" s="2">
        <v>0</v>
      </c>
      <c r="AI296" s="16"/>
      <c r="AJ296" s="18">
        <f t="shared" si="39"/>
        <v>0</v>
      </c>
      <c r="AK296" s="15">
        <v>12</v>
      </c>
      <c r="AL296" s="2">
        <v>10</v>
      </c>
      <c r="AM296" s="2">
        <v>0</v>
      </c>
      <c r="AV296" s="16"/>
      <c r="AW296" s="18">
        <f t="shared" si="40"/>
        <v>22</v>
      </c>
      <c r="AX296" s="15">
        <v>0</v>
      </c>
      <c r="AY296" s="2">
        <v>0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0</v>
      </c>
      <c r="BF296" s="2">
        <v>0</v>
      </c>
      <c r="BG296" s="2">
        <v>0</v>
      </c>
      <c r="BH296" s="2">
        <v>0</v>
      </c>
      <c r="BI296" s="16">
        <v>0</v>
      </c>
      <c r="BJ296" s="18">
        <f t="shared" si="41"/>
        <v>0</v>
      </c>
      <c r="BK296" s="15">
        <v>0</v>
      </c>
      <c r="BL296" s="2">
        <v>0</v>
      </c>
      <c r="BM296" s="2">
        <v>0</v>
      </c>
      <c r="BN296" s="2">
        <v>0</v>
      </c>
      <c r="BO296" s="2">
        <v>0</v>
      </c>
      <c r="BP296" s="2">
        <v>0</v>
      </c>
      <c r="BQ296" s="2">
        <v>0</v>
      </c>
      <c r="BR296" s="2">
        <v>0</v>
      </c>
      <c r="BS296" s="2">
        <v>0</v>
      </c>
      <c r="BT296" s="2">
        <v>0</v>
      </c>
      <c r="BU296" s="2">
        <v>0</v>
      </c>
      <c r="BV296" s="2">
        <v>0</v>
      </c>
      <c r="BW296" s="18">
        <f t="shared" si="42"/>
        <v>0</v>
      </c>
      <c r="BX296" s="15">
        <v>0</v>
      </c>
      <c r="BY296" s="2">
        <v>0</v>
      </c>
      <c r="BZ296" s="2">
        <v>0</v>
      </c>
      <c r="CA296" s="2">
        <v>0</v>
      </c>
      <c r="CB296" s="2">
        <v>0</v>
      </c>
      <c r="CC296" s="2">
        <v>0</v>
      </c>
      <c r="CD296" s="2">
        <v>0</v>
      </c>
      <c r="CE296" s="2">
        <v>0</v>
      </c>
      <c r="CF296" s="2">
        <v>0</v>
      </c>
      <c r="CG296" s="2">
        <v>0</v>
      </c>
      <c r="CH296" s="2">
        <v>0</v>
      </c>
      <c r="CI296" s="2">
        <v>0</v>
      </c>
      <c r="CJ296" s="18">
        <f t="shared" si="43"/>
        <v>0</v>
      </c>
      <c r="CK296" s="15">
        <v>0</v>
      </c>
      <c r="CL296" s="2">
        <v>0</v>
      </c>
      <c r="CM296" s="2">
        <v>0</v>
      </c>
      <c r="CN296" s="2">
        <v>0</v>
      </c>
      <c r="CO296" s="2">
        <v>0</v>
      </c>
      <c r="CP296" s="2">
        <v>0</v>
      </c>
      <c r="CQ296" s="2">
        <v>0</v>
      </c>
      <c r="CR296" s="2">
        <v>0</v>
      </c>
      <c r="CS296" s="2">
        <v>0</v>
      </c>
      <c r="CT296" s="2">
        <v>0</v>
      </c>
      <c r="CU296" s="2">
        <v>0</v>
      </c>
      <c r="CV296" s="16">
        <v>0</v>
      </c>
      <c r="CW296" s="18">
        <f t="shared" si="44"/>
        <v>0</v>
      </c>
    </row>
    <row r="297" spans="1:101" ht="13.05" customHeight="1" x14ac:dyDescent="0.2">
      <c r="A297" s="46" t="s">
        <v>168</v>
      </c>
      <c r="B297" s="46" t="s">
        <v>331</v>
      </c>
      <c r="C297" s="89">
        <v>400</v>
      </c>
      <c r="D297" s="46" t="s">
        <v>610</v>
      </c>
      <c r="E297" s="46" t="s">
        <v>168</v>
      </c>
      <c r="F297" s="46" t="s">
        <v>347</v>
      </c>
      <c r="G297" s="47" t="s">
        <v>32</v>
      </c>
      <c r="H297" s="71">
        <v>143</v>
      </c>
      <c r="I297" s="49" t="s">
        <v>353</v>
      </c>
      <c r="J297" s="43">
        <v>0</v>
      </c>
      <c r="K297" s="15">
        <v>22</v>
      </c>
      <c r="L297" s="2">
        <v>14</v>
      </c>
      <c r="M297" s="2">
        <v>0</v>
      </c>
      <c r="V297" s="16"/>
      <c r="W297" s="18">
        <f t="shared" si="38"/>
        <v>36</v>
      </c>
      <c r="X297" s="15">
        <v>0</v>
      </c>
      <c r="Y297" s="2">
        <v>0</v>
      </c>
      <c r="Z297" s="2">
        <v>0</v>
      </c>
      <c r="AI297" s="16"/>
      <c r="AJ297" s="18">
        <f t="shared" si="39"/>
        <v>0</v>
      </c>
      <c r="AK297" s="15">
        <v>7</v>
      </c>
      <c r="AL297" s="2">
        <v>11</v>
      </c>
      <c r="AM297" s="2">
        <v>0</v>
      </c>
      <c r="AV297" s="16"/>
      <c r="AW297" s="18">
        <f t="shared" si="40"/>
        <v>18</v>
      </c>
      <c r="AX297" s="15">
        <v>0</v>
      </c>
      <c r="AY297" s="2">
        <v>0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E297" s="2">
        <v>0</v>
      </c>
      <c r="BF297" s="2">
        <v>0</v>
      </c>
      <c r="BG297" s="2">
        <v>0</v>
      </c>
      <c r="BH297" s="2">
        <v>0</v>
      </c>
      <c r="BI297" s="16">
        <v>0</v>
      </c>
      <c r="BJ297" s="18">
        <f t="shared" si="41"/>
        <v>0</v>
      </c>
      <c r="BK297" s="15">
        <v>0</v>
      </c>
      <c r="BL297" s="2">
        <v>0</v>
      </c>
      <c r="BM297" s="2">
        <v>0</v>
      </c>
      <c r="BN297" s="2">
        <v>0</v>
      </c>
      <c r="BO297" s="2">
        <v>0</v>
      </c>
      <c r="BP297" s="2">
        <v>0</v>
      </c>
      <c r="BQ297" s="2">
        <v>0</v>
      </c>
      <c r="BR297" s="2">
        <v>0</v>
      </c>
      <c r="BS297" s="2">
        <v>0</v>
      </c>
      <c r="BT297" s="2">
        <v>0</v>
      </c>
      <c r="BU297" s="2">
        <v>0</v>
      </c>
      <c r="BV297" s="2">
        <v>0</v>
      </c>
      <c r="BW297" s="18">
        <f t="shared" si="42"/>
        <v>0</v>
      </c>
      <c r="BX297" s="15">
        <v>0</v>
      </c>
      <c r="BY297" s="2">
        <v>0</v>
      </c>
      <c r="BZ297" s="2">
        <v>0</v>
      </c>
      <c r="CA297" s="2">
        <v>0</v>
      </c>
      <c r="CB297" s="2">
        <v>0</v>
      </c>
      <c r="CC297" s="2">
        <v>0</v>
      </c>
      <c r="CD297" s="2">
        <v>0</v>
      </c>
      <c r="CE297" s="2">
        <v>0</v>
      </c>
      <c r="CF297" s="2">
        <v>0</v>
      </c>
      <c r="CG297" s="2">
        <v>0</v>
      </c>
      <c r="CH297" s="2">
        <v>0</v>
      </c>
      <c r="CI297" s="2">
        <v>0</v>
      </c>
      <c r="CJ297" s="18">
        <f t="shared" si="43"/>
        <v>0</v>
      </c>
      <c r="CK297" s="15">
        <v>0</v>
      </c>
      <c r="CL297" s="2">
        <v>0</v>
      </c>
      <c r="CM297" s="2">
        <v>0</v>
      </c>
      <c r="CN297" s="2">
        <v>0</v>
      </c>
      <c r="CO297" s="2">
        <v>0</v>
      </c>
      <c r="CP297" s="2">
        <v>0</v>
      </c>
      <c r="CQ297" s="2">
        <v>0</v>
      </c>
      <c r="CR297" s="2">
        <v>0</v>
      </c>
      <c r="CS297" s="2">
        <v>0</v>
      </c>
      <c r="CT297" s="2">
        <v>0</v>
      </c>
      <c r="CU297" s="2">
        <v>0</v>
      </c>
      <c r="CV297" s="16">
        <v>0</v>
      </c>
      <c r="CW297" s="18">
        <f t="shared" si="44"/>
        <v>0</v>
      </c>
    </row>
    <row r="298" spans="1:101" s="7" customFormat="1" ht="13.05" customHeight="1" x14ac:dyDescent="0.2">
      <c r="A298" s="46" t="s">
        <v>168</v>
      </c>
      <c r="B298" s="46" t="s">
        <v>354</v>
      </c>
      <c r="C298" s="89">
        <v>400</v>
      </c>
      <c r="D298" s="46" t="s">
        <v>610</v>
      </c>
      <c r="E298" s="46" t="s">
        <v>168</v>
      </c>
      <c r="F298" s="46" t="s">
        <v>355</v>
      </c>
      <c r="G298" s="47" t="s">
        <v>134</v>
      </c>
      <c r="H298" s="71">
        <v>135</v>
      </c>
      <c r="I298" s="49" t="s">
        <v>356</v>
      </c>
      <c r="J298" s="43">
        <v>0</v>
      </c>
      <c r="K298" s="15">
        <v>0</v>
      </c>
      <c r="L298" s="2">
        <v>0</v>
      </c>
      <c r="M298" s="2">
        <v>0</v>
      </c>
      <c r="N298" s="2"/>
      <c r="O298" s="2"/>
      <c r="P298" s="2"/>
      <c r="Q298" s="2"/>
      <c r="R298" s="2"/>
      <c r="S298" s="2"/>
      <c r="T298" s="2"/>
      <c r="U298" s="2"/>
      <c r="V298" s="16"/>
      <c r="W298" s="18">
        <f t="shared" si="38"/>
        <v>0</v>
      </c>
      <c r="X298" s="15">
        <v>0</v>
      </c>
      <c r="Y298" s="2">
        <v>0</v>
      </c>
      <c r="Z298" s="2">
        <v>0</v>
      </c>
      <c r="AA298" s="2"/>
      <c r="AB298" s="2"/>
      <c r="AC298" s="2"/>
      <c r="AD298" s="2"/>
      <c r="AE298" s="2"/>
      <c r="AF298" s="2"/>
      <c r="AG298" s="2"/>
      <c r="AH298" s="2"/>
      <c r="AI298" s="16"/>
      <c r="AJ298" s="18">
        <f t="shared" si="39"/>
        <v>0</v>
      </c>
      <c r="AK298" s="15">
        <v>0</v>
      </c>
      <c r="AL298" s="2">
        <v>0</v>
      </c>
      <c r="AM298" s="2">
        <v>0</v>
      </c>
      <c r="AN298" s="2"/>
      <c r="AO298" s="2"/>
      <c r="AP298" s="2"/>
      <c r="AQ298" s="2"/>
      <c r="AR298" s="2"/>
      <c r="AS298" s="2"/>
      <c r="AT298" s="2"/>
      <c r="AU298" s="2"/>
      <c r="AV298" s="16"/>
      <c r="AW298" s="18">
        <f t="shared" si="40"/>
        <v>0</v>
      </c>
      <c r="AX298" s="15">
        <v>0</v>
      </c>
      <c r="AY298" s="2">
        <v>0</v>
      </c>
      <c r="AZ298" s="2">
        <v>0</v>
      </c>
      <c r="BA298" s="2">
        <v>0</v>
      </c>
      <c r="BB298" s="2">
        <v>0</v>
      </c>
      <c r="BC298" s="2">
        <v>0</v>
      </c>
      <c r="BD298" s="2">
        <v>0</v>
      </c>
      <c r="BE298" s="2">
        <v>0</v>
      </c>
      <c r="BF298" s="2">
        <v>0</v>
      </c>
      <c r="BG298" s="2">
        <v>0</v>
      </c>
      <c r="BH298" s="2">
        <v>0</v>
      </c>
      <c r="BI298" s="16">
        <v>0</v>
      </c>
      <c r="BJ298" s="18">
        <f t="shared" si="41"/>
        <v>0</v>
      </c>
      <c r="BK298" s="15">
        <v>0</v>
      </c>
      <c r="BL298" s="2">
        <v>0</v>
      </c>
      <c r="BM298" s="2">
        <v>0</v>
      </c>
      <c r="BN298" s="2">
        <v>0</v>
      </c>
      <c r="BO298" s="2">
        <v>0</v>
      </c>
      <c r="BP298" s="2">
        <v>0</v>
      </c>
      <c r="BQ298" s="2">
        <v>0</v>
      </c>
      <c r="BR298" s="2">
        <v>0</v>
      </c>
      <c r="BS298" s="2">
        <v>0</v>
      </c>
      <c r="BT298" s="2">
        <v>0</v>
      </c>
      <c r="BU298" s="2">
        <v>0</v>
      </c>
      <c r="BV298" s="2">
        <v>0</v>
      </c>
      <c r="BW298" s="18">
        <f t="shared" si="42"/>
        <v>0</v>
      </c>
      <c r="BX298" s="15">
        <v>0</v>
      </c>
      <c r="BY298" s="2">
        <v>0</v>
      </c>
      <c r="BZ298" s="2">
        <v>0</v>
      </c>
      <c r="CA298" s="2">
        <v>0</v>
      </c>
      <c r="CB298" s="2">
        <v>0</v>
      </c>
      <c r="CC298" s="2">
        <v>0</v>
      </c>
      <c r="CD298" s="2">
        <v>0</v>
      </c>
      <c r="CE298" s="2">
        <v>0</v>
      </c>
      <c r="CF298" s="2">
        <v>0</v>
      </c>
      <c r="CG298" s="2">
        <v>0</v>
      </c>
      <c r="CH298" s="2">
        <v>0</v>
      </c>
      <c r="CI298" s="2">
        <v>0</v>
      </c>
      <c r="CJ298" s="18">
        <f t="shared" si="43"/>
        <v>0</v>
      </c>
      <c r="CK298" s="15">
        <v>0</v>
      </c>
      <c r="CL298" s="2">
        <v>0</v>
      </c>
      <c r="CM298" s="2">
        <v>0</v>
      </c>
      <c r="CN298" s="2">
        <v>0</v>
      </c>
      <c r="CO298" s="2">
        <v>0</v>
      </c>
      <c r="CP298" s="2">
        <v>0</v>
      </c>
      <c r="CQ298" s="2">
        <v>0</v>
      </c>
      <c r="CR298" s="2">
        <v>0</v>
      </c>
      <c r="CS298" s="2">
        <v>0</v>
      </c>
      <c r="CT298" s="2">
        <v>0</v>
      </c>
      <c r="CU298" s="2">
        <v>0</v>
      </c>
      <c r="CV298" s="16">
        <v>0</v>
      </c>
      <c r="CW298" s="18">
        <f t="shared" si="44"/>
        <v>0</v>
      </c>
    </row>
    <row r="299" spans="1:101" ht="13.05" customHeight="1" x14ac:dyDescent="0.2">
      <c r="A299" s="46" t="s">
        <v>168</v>
      </c>
      <c r="B299" s="46" t="s">
        <v>354</v>
      </c>
      <c r="C299" s="89">
        <v>400</v>
      </c>
      <c r="D299" s="46" t="s">
        <v>610</v>
      </c>
      <c r="E299" s="46" t="s">
        <v>168</v>
      </c>
      <c r="F299" s="46" t="s">
        <v>355</v>
      </c>
      <c r="G299" s="47" t="s">
        <v>32</v>
      </c>
      <c r="H299" s="71">
        <v>134</v>
      </c>
      <c r="I299" s="49" t="s">
        <v>357</v>
      </c>
      <c r="J299" s="43">
        <v>0</v>
      </c>
      <c r="K299" s="15">
        <v>0</v>
      </c>
      <c r="L299" s="2">
        <v>0</v>
      </c>
      <c r="M299" s="2">
        <v>0</v>
      </c>
      <c r="V299" s="16"/>
      <c r="W299" s="18">
        <f t="shared" si="38"/>
        <v>0</v>
      </c>
      <c r="X299" s="15">
        <v>0</v>
      </c>
      <c r="Y299" s="2">
        <v>0</v>
      </c>
      <c r="Z299" s="2">
        <v>0</v>
      </c>
      <c r="AI299" s="16"/>
      <c r="AJ299" s="18">
        <f t="shared" si="39"/>
        <v>0</v>
      </c>
      <c r="AK299" s="15">
        <v>0</v>
      </c>
      <c r="AL299" s="2">
        <v>0</v>
      </c>
      <c r="AM299" s="2">
        <v>0</v>
      </c>
      <c r="AV299" s="16"/>
      <c r="AW299" s="18">
        <f t="shared" si="40"/>
        <v>0</v>
      </c>
      <c r="AX299" s="15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0</v>
      </c>
      <c r="BH299" s="2">
        <v>0</v>
      </c>
      <c r="BI299" s="16">
        <v>0</v>
      </c>
      <c r="BJ299" s="18">
        <f t="shared" si="41"/>
        <v>0</v>
      </c>
      <c r="BK299" s="15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>
        <v>0</v>
      </c>
      <c r="BR299" s="2">
        <v>0</v>
      </c>
      <c r="BS299" s="2">
        <v>0</v>
      </c>
      <c r="BT299" s="2">
        <v>0</v>
      </c>
      <c r="BU299" s="2">
        <v>0</v>
      </c>
      <c r="BV299" s="2">
        <v>0</v>
      </c>
      <c r="BW299" s="18">
        <f t="shared" si="42"/>
        <v>0</v>
      </c>
      <c r="BX299" s="15">
        <v>0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>
        <v>0</v>
      </c>
      <c r="CE299" s="2">
        <v>0</v>
      </c>
      <c r="CF299" s="2">
        <v>0</v>
      </c>
      <c r="CG299" s="2">
        <v>0</v>
      </c>
      <c r="CH299" s="2">
        <v>0</v>
      </c>
      <c r="CI299" s="2">
        <v>0</v>
      </c>
      <c r="CJ299" s="18">
        <f t="shared" si="43"/>
        <v>0</v>
      </c>
      <c r="CK299" s="15">
        <v>0</v>
      </c>
      <c r="CL299" s="2">
        <v>0</v>
      </c>
      <c r="CM299" s="2">
        <v>0</v>
      </c>
      <c r="CN299" s="2">
        <v>0</v>
      </c>
      <c r="CO299" s="2">
        <v>0</v>
      </c>
      <c r="CP299" s="2">
        <v>0</v>
      </c>
      <c r="CQ299" s="2">
        <v>0</v>
      </c>
      <c r="CR299" s="2">
        <v>0</v>
      </c>
      <c r="CS299" s="2">
        <v>0</v>
      </c>
      <c r="CT299" s="2">
        <v>0</v>
      </c>
      <c r="CU299" s="2">
        <v>0</v>
      </c>
      <c r="CV299" s="16">
        <v>0</v>
      </c>
      <c r="CW299" s="18">
        <f t="shared" si="44"/>
        <v>0</v>
      </c>
    </row>
    <row r="300" spans="1:101" ht="13.05" customHeight="1" x14ac:dyDescent="0.2">
      <c r="A300" s="46" t="s">
        <v>168</v>
      </c>
      <c r="B300" s="46" t="s">
        <v>339</v>
      </c>
      <c r="C300" s="89">
        <v>400</v>
      </c>
      <c r="D300" s="46" t="s">
        <v>610</v>
      </c>
      <c r="E300" s="46" t="s">
        <v>168</v>
      </c>
      <c r="F300" s="46" t="s">
        <v>355</v>
      </c>
      <c r="G300" s="47" t="s">
        <v>32</v>
      </c>
      <c r="H300" s="71">
        <v>160</v>
      </c>
      <c r="I300" s="49" t="s">
        <v>358</v>
      </c>
      <c r="J300" s="43">
        <v>0</v>
      </c>
      <c r="K300" s="15">
        <v>0</v>
      </c>
      <c r="L300" s="2">
        <v>0</v>
      </c>
      <c r="M300" s="2">
        <v>0</v>
      </c>
      <c r="V300" s="16"/>
      <c r="W300" s="18">
        <f t="shared" si="38"/>
        <v>0</v>
      </c>
      <c r="X300" s="15">
        <v>0</v>
      </c>
      <c r="Y300" s="2">
        <v>0</v>
      </c>
      <c r="Z300" s="2">
        <v>0</v>
      </c>
      <c r="AI300" s="16"/>
      <c r="AJ300" s="18">
        <f t="shared" si="39"/>
        <v>0</v>
      </c>
      <c r="AK300" s="15">
        <v>0</v>
      </c>
      <c r="AL300" s="2">
        <v>0</v>
      </c>
      <c r="AM300" s="2">
        <v>0</v>
      </c>
      <c r="AV300" s="16"/>
      <c r="AW300" s="18">
        <f t="shared" si="40"/>
        <v>0</v>
      </c>
      <c r="AX300" s="15">
        <v>0</v>
      </c>
      <c r="AY300" s="2">
        <v>0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0</v>
      </c>
      <c r="BH300" s="2">
        <v>0</v>
      </c>
      <c r="BI300" s="16">
        <v>0</v>
      </c>
      <c r="BJ300" s="18">
        <f t="shared" si="41"/>
        <v>0</v>
      </c>
      <c r="BK300" s="15">
        <v>0</v>
      </c>
      <c r="BL300" s="2">
        <v>0</v>
      </c>
      <c r="BM300" s="2">
        <v>0</v>
      </c>
      <c r="BN300" s="2">
        <v>0</v>
      </c>
      <c r="BO300" s="2">
        <v>0</v>
      </c>
      <c r="BP300" s="2">
        <v>0</v>
      </c>
      <c r="BQ300" s="2">
        <v>0</v>
      </c>
      <c r="BR300" s="2">
        <v>0</v>
      </c>
      <c r="BS300" s="2">
        <v>0</v>
      </c>
      <c r="BT300" s="2">
        <v>0</v>
      </c>
      <c r="BU300" s="2">
        <v>0</v>
      </c>
      <c r="BV300" s="2">
        <v>0</v>
      </c>
      <c r="BW300" s="18">
        <f t="shared" si="42"/>
        <v>0</v>
      </c>
      <c r="BX300" s="15">
        <v>0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D300" s="2">
        <v>0</v>
      </c>
      <c r="CE300" s="2">
        <v>0</v>
      </c>
      <c r="CF300" s="2">
        <v>0</v>
      </c>
      <c r="CG300" s="2">
        <v>0</v>
      </c>
      <c r="CH300" s="2">
        <v>0</v>
      </c>
      <c r="CI300" s="2">
        <v>0</v>
      </c>
      <c r="CJ300" s="18">
        <f t="shared" si="43"/>
        <v>0</v>
      </c>
      <c r="CK300" s="15">
        <v>0</v>
      </c>
      <c r="CL300" s="2">
        <v>0</v>
      </c>
      <c r="CM300" s="2">
        <v>0</v>
      </c>
      <c r="CN300" s="2">
        <v>0</v>
      </c>
      <c r="CO300" s="2">
        <v>0</v>
      </c>
      <c r="CP300" s="2">
        <v>0</v>
      </c>
      <c r="CQ300" s="2">
        <v>0</v>
      </c>
      <c r="CR300" s="2">
        <v>0</v>
      </c>
      <c r="CS300" s="2">
        <v>0</v>
      </c>
      <c r="CT300" s="2">
        <v>0</v>
      </c>
      <c r="CU300" s="2">
        <v>0</v>
      </c>
      <c r="CV300" s="16">
        <v>0</v>
      </c>
      <c r="CW300" s="18">
        <f t="shared" si="44"/>
        <v>0</v>
      </c>
    </row>
    <row r="301" spans="1:101" ht="13.05" customHeight="1" x14ac:dyDescent="0.2">
      <c r="A301" s="46" t="s">
        <v>168</v>
      </c>
      <c r="B301" s="46" t="s">
        <v>354</v>
      </c>
      <c r="C301" s="89">
        <v>400</v>
      </c>
      <c r="D301" s="46" t="s">
        <v>610</v>
      </c>
      <c r="E301" s="46" t="s">
        <v>168</v>
      </c>
      <c r="F301" s="46" t="s">
        <v>355</v>
      </c>
      <c r="G301" s="47" t="s">
        <v>32</v>
      </c>
      <c r="H301" s="71">
        <v>28768</v>
      </c>
      <c r="I301" s="49" t="s">
        <v>359</v>
      </c>
      <c r="J301" s="43">
        <v>0</v>
      </c>
      <c r="K301" s="15">
        <v>0</v>
      </c>
      <c r="L301" s="2">
        <v>0</v>
      </c>
      <c r="M301" s="2">
        <v>0</v>
      </c>
      <c r="V301" s="16"/>
      <c r="W301" s="18">
        <f t="shared" si="38"/>
        <v>0</v>
      </c>
      <c r="X301" s="15">
        <v>0</v>
      </c>
      <c r="Y301" s="2">
        <v>0</v>
      </c>
      <c r="Z301" s="2">
        <v>0</v>
      </c>
      <c r="AI301" s="16"/>
      <c r="AJ301" s="18">
        <f t="shared" si="39"/>
        <v>0</v>
      </c>
      <c r="AK301" s="15">
        <v>0</v>
      </c>
      <c r="AL301" s="2">
        <v>0</v>
      </c>
      <c r="AM301" s="2">
        <v>0</v>
      </c>
      <c r="AV301" s="16"/>
      <c r="AW301" s="18">
        <f t="shared" si="40"/>
        <v>0</v>
      </c>
      <c r="AX301" s="15">
        <v>0</v>
      </c>
      <c r="AY301" s="2">
        <v>0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F301" s="2">
        <v>0</v>
      </c>
      <c r="BG301" s="2">
        <v>0</v>
      </c>
      <c r="BH301" s="2">
        <v>0</v>
      </c>
      <c r="BI301" s="16">
        <v>0</v>
      </c>
      <c r="BJ301" s="18">
        <f t="shared" si="41"/>
        <v>0</v>
      </c>
      <c r="BK301" s="15">
        <v>0</v>
      </c>
      <c r="BL301" s="2">
        <v>0</v>
      </c>
      <c r="BM301" s="2">
        <v>0</v>
      </c>
      <c r="BN301" s="2">
        <v>0</v>
      </c>
      <c r="BO301" s="2">
        <v>0</v>
      </c>
      <c r="BP301" s="2">
        <v>0</v>
      </c>
      <c r="BQ301" s="2">
        <v>0</v>
      </c>
      <c r="BR301" s="2">
        <v>0</v>
      </c>
      <c r="BS301" s="2">
        <v>0</v>
      </c>
      <c r="BT301" s="2">
        <v>0</v>
      </c>
      <c r="BU301" s="2">
        <v>0</v>
      </c>
      <c r="BV301" s="2">
        <v>0</v>
      </c>
      <c r="BW301" s="18">
        <f t="shared" si="42"/>
        <v>0</v>
      </c>
      <c r="BX301" s="15">
        <v>0</v>
      </c>
      <c r="BY301" s="2">
        <v>0</v>
      </c>
      <c r="BZ301" s="2">
        <v>0</v>
      </c>
      <c r="CA301" s="2">
        <v>0</v>
      </c>
      <c r="CB301" s="2">
        <v>0</v>
      </c>
      <c r="CC301" s="2">
        <v>0</v>
      </c>
      <c r="CD301" s="2">
        <v>0</v>
      </c>
      <c r="CE301" s="2">
        <v>0</v>
      </c>
      <c r="CF301" s="2">
        <v>0</v>
      </c>
      <c r="CG301" s="2">
        <v>0</v>
      </c>
      <c r="CH301" s="2">
        <v>0</v>
      </c>
      <c r="CI301" s="2">
        <v>0</v>
      </c>
      <c r="CJ301" s="18">
        <f t="shared" si="43"/>
        <v>0</v>
      </c>
      <c r="CK301" s="15">
        <v>0</v>
      </c>
      <c r="CL301" s="2">
        <v>0</v>
      </c>
      <c r="CM301" s="2">
        <v>0</v>
      </c>
      <c r="CN301" s="2">
        <v>0</v>
      </c>
      <c r="CO301" s="2">
        <v>0</v>
      </c>
      <c r="CP301" s="2">
        <v>0</v>
      </c>
      <c r="CQ301" s="2">
        <v>0</v>
      </c>
      <c r="CR301" s="2">
        <v>0</v>
      </c>
      <c r="CS301" s="2">
        <v>0</v>
      </c>
      <c r="CT301" s="2">
        <v>0</v>
      </c>
      <c r="CU301" s="2">
        <v>0</v>
      </c>
      <c r="CV301" s="16">
        <v>0</v>
      </c>
      <c r="CW301" s="18">
        <f t="shared" si="44"/>
        <v>0</v>
      </c>
    </row>
    <row r="302" spans="1:101" s="6" customFormat="1" ht="13.05" customHeight="1" x14ac:dyDescent="0.2">
      <c r="A302" s="46" t="s">
        <v>168</v>
      </c>
      <c r="B302" s="46" t="s">
        <v>360</v>
      </c>
      <c r="C302" s="89">
        <v>400</v>
      </c>
      <c r="D302" s="46" t="s">
        <v>610</v>
      </c>
      <c r="E302" s="46" t="s">
        <v>168</v>
      </c>
      <c r="F302" s="46" t="s">
        <v>355</v>
      </c>
      <c r="G302" s="47" t="s">
        <v>134</v>
      </c>
      <c r="H302" s="71">
        <v>132</v>
      </c>
      <c r="I302" s="49" t="s">
        <v>361</v>
      </c>
      <c r="J302" s="43">
        <v>0</v>
      </c>
      <c r="K302" s="15">
        <v>0</v>
      </c>
      <c r="L302" s="2">
        <v>0</v>
      </c>
      <c r="M302" s="2">
        <v>0</v>
      </c>
      <c r="N302" s="2"/>
      <c r="O302" s="2"/>
      <c r="P302" s="2"/>
      <c r="Q302" s="2"/>
      <c r="R302" s="2"/>
      <c r="S302" s="2"/>
      <c r="T302" s="2"/>
      <c r="U302" s="2"/>
      <c r="V302" s="16"/>
      <c r="W302" s="18">
        <f t="shared" si="38"/>
        <v>0</v>
      </c>
      <c r="X302" s="15">
        <v>0</v>
      </c>
      <c r="Y302" s="2">
        <v>0</v>
      </c>
      <c r="Z302" s="2">
        <v>0</v>
      </c>
      <c r="AA302" s="2"/>
      <c r="AB302" s="2"/>
      <c r="AC302" s="2"/>
      <c r="AD302" s="2"/>
      <c r="AE302" s="2"/>
      <c r="AF302" s="2"/>
      <c r="AG302" s="2"/>
      <c r="AH302" s="2"/>
      <c r="AI302" s="16"/>
      <c r="AJ302" s="18">
        <f t="shared" si="39"/>
        <v>0</v>
      </c>
      <c r="AK302" s="15">
        <v>0</v>
      </c>
      <c r="AL302" s="2">
        <v>0</v>
      </c>
      <c r="AM302" s="2">
        <v>0</v>
      </c>
      <c r="AN302" s="2"/>
      <c r="AO302" s="2"/>
      <c r="AP302" s="2"/>
      <c r="AQ302" s="2"/>
      <c r="AR302" s="2"/>
      <c r="AS302" s="2"/>
      <c r="AT302" s="2"/>
      <c r="AU302" s="2"/>
      <c r="AV302" s="16"/>
      <c r="AW302" s="18">
        <f t="shared" si="40"/>
        <v>0</v>
      </c>
      <c r="AX302" s="15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0</v>
      </c>
      <c r="BF302" s="2">
        <v>0</v>
      </c>
      <c r="BG302" s="2">
        <v>0</v>
      </c>
      <c r="BH302" s="2">
        <v>0</v>
      </c>
      <c r="BI302" s="16">
        <v>0</v>
      </c>
      <c r="BJ302" s="18">
        <f t="shared" si="41"/>
        <v>0</v>
      </c>
      <c r="BK302" s="15">
        <v>0</v>
      </c>
      <c r="BL302" s="2">
        <v>0</v>
      </c>
      <c r="BM302" s="2">
        <v>0</v>
      </c>
      <c r="BN302" s="2">
        <v>0</v>
      </c>
      <c r="BO302" s="2">
        <v>0</v>
      </c>
      <c r="BP302" s="2">
        <v>0</v>
      </c>
      <c r="BQ302" s="2">
        <v>0</v>
      </c>
      <c r="BR302" s="2">
        <v>0</v>
      </c>
      <c r="BS302" s="2">
        <v>0</v>
      </c>
      <c r="BT302" s="2">
        <v>0</v>
      </c>
      <c r="BU302" s="2">
        <v>0</v>
      </c>
      <c r="BV302" s="2">
        <v>0</v>
      </c>
      <c r="BW302" s="18">
        <f t="shared" si="42"/>
        <v>0</v>
      </c>
      <c r="BX302" s="15">
        <v>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D302" s="2">
        <v>0</v>
      </c>
      <c r="CE302" s="2">
        <v>0</v>
      </c>
      <c r="CF302" s="2">
        <v>0</v>
      </c>
      <c r="CG302" s="2">
        <v>0</v>
      </c>
      <c r="CH302" s="2">
        <v>0</v>
      </c>
      <c r="CI302" s="2">
        <v>0</v>
      </c>
      <c r="CJ302" s="18">
        <f t="shared" si="43"/>
        <v>0</v>
      </c>
      <c r="CK302" s="15">
        <v>0</v>
      </c>
      <c r="CL302" s="2">
        <v>0</v>
      </c>
      <c r="CM302" s="2">
        <v>0</v>
      </c>
      <c r="CN302" s="2">
        <v>0</v>
      </c>
      <c r="CO302" s="2">
        <v>0</v>
      </c>
      <c r="CP302" s="2">
        <v>0</v>
      </c>
      <c r="CQ302" s="2">
        <v>0</v>
      </c>
      <c r="CR302" s="2">
        <v>0</v>
      </c>
      <c r="CS302" s="2">
        <v>0</v>
      </c>
      <c r="CT302" s="2">
        <v>0</v>
      </c>
      <c r="CU302" s="2">
        <v>0</v>
      </c>
      <c r="CV302" s="16">
        <v>0</v>
      </c>
      <c r="CW302" s="18">
        <f t="shared" si="44"/>
        <v>0</v>
      </c>
    </row>
    <row r="303" spans="1:101" ht="13.05" customHeight="1" x14ac:dyDescent="0.2">
      <c r="A303" s="46" t="s">
        <v>168</v>
      </c>
      <c r="B303" s="46" t="s">
        <v>360</v>
      </c>
      <c r="C303" s="89">
        <v>400</v>
      </c>
      <c r="D303" s="46" t="s">
        <v>610</v>
      </c>
      <c r="E303" s="46" t="s">
        <v>168</v>
      </c>
      <c r="F303" s="46" t="s">
        <v>355</v>
      </c>
      <c r="G303" s="47" t="s">
        <v>32</v>
      </c>
      <c r="H303" s="71">
        <v>133</v>
      </c>
      <c r="I303" s="49" t="s">
        <v>362</v>
      </c>
      <c r="J303" s="43">
        <v>0</v>
      </c>
      <c r="K303" s="15">
        <v>0</v>
      </c>
      <c r="L303" s="2">
        <v>0</v>
      </c>
      <c r="M303" s="2">
        <v>0</v>
      </c>
      <c r="V303" s="16"/>
      <c r="W303" s="18">
        <f t="shared" si="38"/>
        <v>0</v>
      </c>
      <c r="X303" s="15">
        <v>0</v>
      </c>
      <c r="Y303" s="2">
        <v>0</v>
      </c>
      <c r="Z303" s="2">
        <v>0</v>
      </c>
      <c r="AI303" s="16"/>
      <c r="AJ303" s="18">
        <f t="shared" si="39"/>
        <v>0</v>
      </c>
      <c r="AK303" s="15">
        <v>0</v>
      </c>
      <c r="AL303" s="2">
        <v>0</v>
      </c>
      <c r="AM303" s="2">
        <v>0</v>
      </c>
      <c r="AV303" s="16"/>
      <c r="AW303" s="18">
        <f t="shared" si="40"/>
        <v>0</v>
      </c>
      <c r="AX303" s="15">
        <v>0</v>
      </c>
      <c r="AY303" s="2">
        <v>0</v>
      </c>
      <c r="AZ303" s="2">
        <v>0</v>
      </c>
      <c r="BA303" s="2">
        <v>0</v>
      </c>
      <c r="BB303" s="2">
        <v>0</v>
      </c>
      <c r="BC303" s="2">
        <v>0</v>
      </c>
      <c r="BD303" s="2">
        <v>0</v>
      </c>
      <c r="BE303" s="2">
        <v>0</v>
      </c>
      <c r="BF303" s="2">
        <v>0</v>
      </c>
      <c r="BG303" s="2">
        <v>0</v>
      </c>
      <c r="BH303" s="2">
        <v>0</v>
      </c>
      <c r="BI303" s="16">
        <v>0</v>
      </c>
      <c r="BJ303" s="18">
        <f t="shared" si="41"/>
        <v>0</v>
      </c>
      <c r="BK303" s="15">
        <v>0</v>
      </c>
      <c r="BL303" s="2">
        <v>0</v>
      </c>
      <c r="BM303" s="2">
        <v>0</v>
      </c>
      <c r="BN303" s="2">
        <v>0</v>
      </c>
      <c r="BO303" s="2">
        <v>0</v>
      </c>
      <c r="BP303" s="2">
        <v>0</v>
      </c>
      <c r="BQ303" s="2">
        <v>0</v>
      </c>
      <c r="BR303" s="2">
        <v>0</v>
      </c>
      <c r="BS303" s="2">
        <v>0</v>
      </c>
      <c r="BT303" s="2">
        <v>0</v>
      </c>
      <c r="BU303" s="2">
        <v>0</v>
      </c>
      <c r="BV303" s="2">
        <v>0</v>
      </c>
      <c r="BW303" s="18">
        <f t="shared" si="42"/>
        <v>0</v>
      </c>
      <c r="BX303" s="15">
        <v>0</v>
      </c>
      <c r="BY303" s="2">
        <v>0</v>
      </c>
      <c r="BZ303" s="2">
        <v>0</v>
      </c>
      <c r="CA303" s="2">
        <v>0</v>
      </c>
      <c r="CB303" s="2">
        <v>0</v>
      </c>
      <c r="CC303" s="2">
        <v>0</v>
      </c>
      <c r="CD303" s="2">
        <v>0</v>
      </c>
      <c r="CE303" s="2">
        <v>0</v>
      </c>
      <c r="CF303" s="2">
        <v>0</v>
      </c>
      <c r="CG303" s="2">
        <v>0</v>
      </c>
      <c r="CH303" s="2">
        <v>0</v>
      </c>
      <c r="CI303" s="2">
        <v>0</v>
      </c>
      <c r="CJ303" s="18">
        <f t="shared" si="43"/>
        <v>0</v>
      </c>
      <c r="CK303" s="15">
        <v>0</v>
      </c>
      <c r="CL303" s="2">
        <v>0</v>
      </c>
      <c r="CM303" s="2">
        <v>0</v>
      </c>
      <c r="CN303" s="2">
        <v>0</v>
      </c>
      <c r="CO303" s="2">
        <v>0</v>
      </c>
      <c r="CP303" s="2">
        <v>0</v>
      </c>
      <c r="CQ303" s="2">
        <v>0</v>
      </c>
      <c r="CR303" s="2">
        <v>0</v>
      </c>
      <c r="CS303" s="2">
        <v>0</v>
      </c>
      <c r="CT303" s="2">
        <v>0</v>
      </c>
      <c r="CU303" s="2">
        <v>0</v>
      </c>
      <c r="CV303" s="16">
        <v>0</v>
      </c>
      <c r="CW303" s="18">
        <f t="shared" si="44"/>
        <v>0</v>
      </c>
    </row>
    <row r="304" spans="1:101" ht="13.05" customHeight="1" x14ac:dyDescent="0.2">
      <c r="A304" s="46" t="s">
        <v>15</v>
      </c>
      <c r="B304" s="46" t="s">
        <v>16</v>
      </c>
      <c r="C304" s="89">
        <v>401</v>
      </c>
      <c r="D304" s="46" t="s">
        <v>16</v>
      </c>
      <c r="E304" s="46" t="s">
        <v>15</v>
      </c>
      <c r="F304" s="46" t="s">
        <v>16</v>
      </c>
      <c r="G304" s="47" t="s">
        <v>134</v>
      </c>
      <c r="H304" s="70">
        <v>211</v>
      </c>
      <c r="I304" s="49" t="s">
        <v>363</v>
      </c>
      <c r="J304" s="43">
        <v>0</v>
      </c>
      <c r="K304" s="15">
        <v>0</v>
      </c>
      <c r="L304" s="2">
        <v>0</v>
      </c>
      <c r="M304" s="2">
        <v>0</v>
      </c>
      <c r="V304" s="16"/>
      <c r="W304" s="18">
        <f t="shared" si="38"/>
        <v>0</v>
      </c>
      <c r="X304" s="15">
        <v>0</v>
      </c>
      <c r="Y304" s="2">
        <v>0</v>
      </c>
      <c r="Z304" s="2">
        <v>0</v>
      </c>
      <c r="AI304" s="16"/>
      <c r="AJ304" s="18">
        <f t="shared" si="39"/>
        <v>0</v>
      </c>
      <c r="AK304" s="15">
        <v>0</v>
      </c>
      <c r="AL304" s="2">
        <v>0</v>
      </c>
      <c r="AM304" s="2">
        <v>0</v>
      </c>
      <c r="AV304" s="16"/>
      <c r="AW304" s="18">
        <f t="shared" si="40"/>
        <v>0</v>
      </c>
      <c r="AX304" s="15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0</v>
      </c>
      <c r="BF304" s="2">
        <v>0</v>
      </c>
      <c r="BG304" s="2">
        <v>0</v>
      </c>
      <c r="BH304" s="2">
        <v>0</v>
      </c>
      <c r="BI304" s="16">
        <v>0</v>
      </c>
      <c r="BJ304" s="18">
        <f t="shared" si="41"/>
        <v>0</v>
      </c>
      <c r="BK304" s="15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Q304" s="2">
        <v>0</v>
      </c>
      <c r="BR304" s="2">
        <v>0</v>
      </c>
      <c r="BS304" s="2">
        <v>0</v>
      </c>
      <c r="BT304" s="2">
        <v>0</v>
      </c>
      <c r="BU304" s="2">
        <v>0</v>
      </c>
      <c r="BV304" s="2">
        <v>0</v>
      </c>
      <c r="BW304" s="18">
        <f t="shared" si="42"/>
        <v>0</v>
      </c>
      <c r="BX304" s="15">
        <v>0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D304" s="2">
        <v>0</v>
      </c>
      <c r="CE304" s="2">
        <v>0</v>
      </c>
      <c r="CF304" s="2">
        <v>0</v>
      </c>
      <c r="CG304" s="2">
        <v>0</v>
      </c>
      <c r="CH304" s="2">
        <v>0</v>
      </c>
      <c r="CI304" s="2">
        <v>0</v>
      </c>
      <c r="CJ304" s="18">
        <f t="shared" si="43"/>
        <v>0</v>
      </c>
      <c r="CK304" s="15">
        <v>0</v>
      </c>
      <c r="CL304" s="2">
        <v>0</v>
      </c>
      <c r="CM304" s="2">
        <v>0</v>
      </c>
      <c r="CN304" s="2">
        <v>0</v>
      </c>
      <c r="CO304" s="2">
        <v>0</v>
      </c>
      <c r="CP304" s="2">
        <v>0</v>
      </c>
      <c r="CQ304" s="2">
        <v>0</v>
      </c>
      <c r="CR304" s="2">
        <v>0</v>
      </c>
      <c r="CS304" s="2">
        <v>0</v>
      </c>
      <c r="CT304" s="2">
        <v>0</v>
      </c>
      <c r="CU304" s="2">
        <v>0</v>
      </c>
      <c r="CV304" s="16">
        <v>0</v>
      </c>
      <c r="CW304" s="18">
        <f t="shared" si="44"/>
        <v>0</v>
      </c>
    </row>
    <row r="305" spans="1:101" ht="13.05" customHeight="1" x14ac:dyDescent="0.2">
      <c r="A305" s="46" t="s">
        <v>15</v>
      </c>
      <c r="B305" s="46" t="s">
        <v>16</v>
      </c>
      <c r="C305" s="89">
        <v>401</v>
      </c>
      <c r="D305" s="46" t="s">
        <v>16</v>
      </c>
      <c r="E305" s="46" t="s">
        <v>15</v>
      </c>
      <c r="F305" s="46" t="s">
        <v>16</v>
      </c>
      <c r="G305" s="47" t="s">
        <v>30</v>
      </c>
      <c r="H305" s="70">
        <v>7325</v>
      </c>
      <c r="I305" s="49" t="s">
        <v>364</v>
      </c>
      <c r="J305" s="43">
        <v>0</v>
      </c>
      <c r="K305" s="15">
        <v>0</v>
      </c>
      <c r="L305" s="2">
        <v>0</v>
      </c>
      <c r="M305" s="2">
        <v>0</v>
      </c>
      <c r="V305" s="16"/>
      <c r="W305" s="18">
        <f t="shared" si="38"/>
        <v>0</v>
      </c>
      <c r="X305" s="15">
        <v>0</v>
      </c>
      <c r="Y305" s="2">
        <v>0</v>
      </c>
      <c r="Z305" s="2">
        <v>0</v>
      </c>
      <c r="AI305" s="16"/>
      <c r="AJ305" s="18">
        <f t="shared" si="39"/>
        <v>0</v>
      </c>
      <c r="AK305" s="15">
        <v>0</v>
      </c>
      <c r="AL305" s="2">
        <v>0</v>
      </c>
      <c r="AM305" s="2">
        <v>0</v>
      </c>
      <c r="AV305" s="16"/>
      <c r="AW305" s="18">
        <f t="shared" si="40"/>
        <v>0</v>
      </c>
      <c r="AX305" s="15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  <c r="BI305" s="16">
        <v>0</v>
      </c>
      <c r="BJ305" s="18">
        <f t="shared" si="41"/>
        <v>0</v>
      </c>
      <c r="BK305" s="15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0</v>
      </c>
      <c r="BT305" s="2">
        <v>0</v>
      </c>
      <c r="BU305" s="2">
        <v>0</v>
      </c>
      <c r="BV305" s="2">
        <v>0</v>
      </c>
      <c r="BW305" s="18">
        <f t="shared" si="42"/>
        <v>0</v>
      </c>
      <c r="BX305" s="15">
        <v>0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D305" s="2">
        <v>0</v>
      </c>
      <c r="CE305" s="2">
        <v>0</v>
      </c>
      <c r="CF305" s="2">
        <v>0</v>
      </c>
      <c r="CG305" s="2">
        <v>0</v>
      </c>
      <c r="CH305" s="2">
        <v>0</v>
      </c>
      <c r="CI305" s="2">
        <v>0</v>
      </c>
      <c r="CJ305" s="18">
        <f t="shared" si="43"/>
        <v>0</v>
      </c>
      <c r="CK305" s="15">
        <v>0</v>
      </c>
      <c r="CL305" s="2">
        <v>0</v>
      </c>
      <c r="CM305" s="2">
        <v>0</v>
      </c>
      <c r="CN305" s="2">
        <v>0</v>
      </c>
      <c r="CO305" s="2">
        <v>0</v>
      </c>
      <c r="CP305" s="2">
        <v>0</v>
      </c>
      <c r="CQ305" s="2">
        <v>0</v>
      </c>
      <c r="CR305" s="2">
        <v>0</v>
      </c>
      <c r="CS305" s="2">
        <v>0</v>
      </c>
      <c r="CT305" s="2">
        <v>0</v>
      </c>
      <c r="CU305" s="2">
        <v>0</v>
      </c>
      <c r="CV305" s="16">
        <v>0</v>
      </c>
      <c r="CW305" s="18">
        <f t="shared" si="44"/>
        <v>0</v>
      </c>
    </row>
    <row r="306" spans="1:101" ht="13.05" customHeight="1" x14ac:dyDescent="0.2">
      <c r="A306" s="46" t="s">
        <v>15</v>
      </c>
      <c r="B306" s="46" t="s">
        <v>16</v>
      </c>
      <c r="C306" s="89">
        <v>401</v>
      </c>
      <c r="D306" s="46" t="s">
        <v>16</v>
      </c>
      <c r="E306" s="46" t="s">
        <v>15</v>
      </c>
      <c r="F306" s="46" t="s">
        <v>16</v>
      </c>
      <c r="G306" s="47" t="s">
        <v>30</v>
      </c>
      <c r="H306" s="70">
        <v>27540</v>
      </c>
      <c r="I306" s="50" t="s">
        <v>365</v>
      </c>
      <c r="J306" s="44">
        <v>0</v>
      </c>
      <c r="K306" s="15">
        <v>0</v>
      </c>
      <c r="L306" s="2">
        <v>0</v>
      </c>
      <c r="M306" s="2">
        <v>0</v>
      </c>
      <c r="V306" s="16"/>
      <c r="W306" s="18">
        <f t="shared" si="38"/>
        <v>0</v>
      </c>
      <c r="X306" s="15">
        <v>0</v>
      </c>
      <c r="Y306" s="2">
        <v>0</v>
      </c>
      <c r="Z306" s="2">
        <v>0</v>
      </c>
      <c r="AI306" s="16"/>
      <c r="AJ306" s="18">
        <f t="shared" si="39"/>
        <v>0</v>
      </c>
      <c r="AK306" s="15">
        <v>0</v>
      </c>
      <c r="AL306" s="2">
        <v>0</v>
      </c>
      <c r="AM306" s="2">
        <v>0</v>
      </c>
      <c r="AV306" s="16"/>
      <c r="AW306" s="18">
        <f t="shared" si="40"/>
        <v>0</v>
      </c>
      <c r="AX306" s="15">
        <v>0</v>
      </c>
      <c r="AY306" s="2">
        <v>0</v>
      </c>
      <c r="AZ306" s="2">
        <v>0</v>
      </c>
      <c r="BA306" s="2">
        <v>0</v>
      </c>
      <c r="BB306" s="2">
        <v>0</v>
      </c>
      <c r="BC306" s="2">
        <v>0</v>
      </c>
      <c r="BD306" s="2">
        <v>0</v>
      </c>
      <c r="BE306" s="2">
        <v>0</v>
      </c>
      <c r="BF306" s="2">
        <v>0</v>
      </c>
      <c r="BG306" s="2">
        <v>0</v>
      </c>
      <c r="BH306" s="2">
        <v>0</v>
      </c>
      <c r="BI306" s="16">
        <v>0</v>
      </c>
      <c r="BJ306" s="18">
        <f t="shared" si="41"/>
        <v>0</v>
      </c>
      <c r="BK306" s="15">
        <v>0</v>
      </c>
      <c r="BL306" s="2">
        <v>0</v>
      </c>
      <c r="BM306" s="2">
        <v>0</v>
      </c>
      <c r="BN306" s="2">
        <v>0</v>
      </c>
      <c r="BO306" s="2">
        <v>0</v>
      </c>
      <c r="BP306" s="2">
        <v>0</v>
      </c>
      <c r="BQ306" s="2">
        <v>0</v>
      </c>
      <c r="BR306" s="2">
        <v>0</v>
      </c>
      <c r="BS306" s="2">
        <v>0</v>
      </c>
      <c r="BT306" s="2">
        <v>0</v>
      </c>
      <c r="BU306" s="2">
        <v>0</v>
      </c>
      <c r="BV306" s="2">
        <v>0</v>
      </c>
      <c r="BW306" s="18">
        <f t="shared" si="42"/>
        <v>0</v>
      </c>
      <c r="BX306" s="15">
        <v>0</v>
      </c>
      <c r="BY306" s="2">
        <v>0</v>
      </c>
      <c r="BZ306" s="2">
        <v>0</v>
      </c>
      <c r="CA306" s="2">
        <v>0</v>
      </c>
      <c r="CB306" s="2">
        <v>0</v>
      </c>
      <c r="CC306" s="2">
        <v>0</v>
      </c>
      <c r="CD306" s="2">
        <v>0</v>
      </c>
      <c r="CE306" s="2">
        <v>0</v>
      </c>
      <c r="CF306" s="2">
        <v>0</v>
      </c>
      <c r="CG306" s="2">
        <v>0</v>
      </c>
      <c r="CH306" s="2">
        <v>0</v>
      </c>
      <c r="CI306" s="2">
        <v>0</v>
      </c>
      <c r="CJ306" s="18">
        <f t="shared" si="43"/>
        <v>0</v>
      </c>
      <c r="CK306" s="15">
        <v>0</v>
      </c>
      <c r="CL306" s="2">
        <v>0</v>
      </c>
      <c r="CM306" s="2">
        <v>0</v>
      </c>
      <c r="CN306" s="2">
        <v>0</v>
      </c>
      <c r="CO306" s="2">
        <v>0</v>
      </c>
      <c r="CP306" s="2">
        <v>0</v>
      </c>
      <c r="CQ306" s="2">
        <v>0</v>
      </c>
      <c r="CR306" s="2">
        <v>0</v>
      </c>
      <c r="CS306" s="2">
        <v>0</v>
      </c>
      <c r="CT306" s="2">
        <v>0</v>
      </c>
      <c r="CU306" s="2">
        <v>0</v>
      </c>
      <c r="CV306" s="16">
        <v>0</v>
      </c>
      <c r="CW306" s="18">
        <f t="shared" si="44"/>
        <v>0</v>
      </c>
    </row>
    <row r="307" spans="1:101" ht="13.05" customHeight="1" x14ac:dyDescent="0.2">
      <c r="A307" s="46" t="s">
        <v>15</v>
      </c>
      <c r="B307" s="46" t="s">
        <v>16</v>
      </c>
      <c r="C307" s="89">
        <v>401</v>
      </c>
      <c r="D307" s="46" t="s">
        <v>16</v>
      </c>
      <c r="E307" s="46" t="s">
        <v>15</v>
      </c>
      <c r="F307" s="46" t="s">
        <v>9</v>
      </c>
      <c r="G307" s="47" t="s">
        <v>29</v>
      </c>
      <c r="H307" s="70">
        <v>27342</v>
      </c>
      <c r="I307" s="50" t="s">
        <v>366</v>
      </c>
      <c r="J307" s="44">
        <v>0</v>
      </c>
      <c r="K307" s="15">
        <v>0</v>
      </c>
      <c r="L307" s="2">
        <v>0</v>
      </c>
      <c r="M307" s="2">
        <v>0</v>
      </c>
      <c r="V307" s="16"/>
      <c r="W307" s="18">
        <f t="shared" si="38"/>
        <v>0</v>
      </c>
      <c r="X307" s="15">
        <v>0</v>
      </c>
      <c r="Y307" s="2">
        <v>0</v>
      </c>
      <c r="Z307" s="2">
        <v>0</v>
      </c>
      <c r="AI307" s="16"/>
      <c r="AJ307" s="18">
        <f t="shared" si="39"/>
        <v>0</v>
      </c>
      <c r="AK307" s="15">
        <v>0</v>
      </c>
      <c r="AL307" s="2">
        <v>0</v>
      </c>
      <c r="AM307" s="2">
        <v>0</v>
      </c>
      <c r="AV307" s="16"/>
      <c r="AW307" s="18">
        <f t="shared" si="40"/>
        <v>0</v>
      </c>
      <c r="AX307" s="15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2">
        <v>0</v>
      </c>
      <c r="BI307" s="16">
        <v>0</v>
      </c>
      <c r="BJ307" s="18">
        <f t="shared" si="41"/>
        <v>0</v>
      </c>
      <c r="BK307" s="15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0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18">
        <f t="shared" si="42"/>
        <v>0</v>
      </c>
      <c r="BX307" s="15">
        <v>0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D307" s="2">
        <v>0</v>
      </c>
      <c r="CE307" s="2">
        <v>0</v>
      </c>
      <c r="CF307" s="2">
        <v>0</v>
      </c>
      <c r="CG307" s="2">
        <v>0</v>
      </c>
      <c r="CH307" s="2">
        <v>0</v>
      </c>
      <c r="CI307" s="2">
        <v>0</v>
      </c>
      <c r="CJ307" s="18">
        <f t="shared" si="43"/>
        <v>0</v>
      </c>
      <c r="CK307" s="15">
        <v>0</v>
      </c>
      <c r="CL307" s="2">
        <v>0</v>
      </c>
      <c r="CM307" s="2">
        <v>0</v>
      </c>
      <c r="CN307" s="2">
        <v>0</v>
      </c>
      <c r="CO307" s="2">
        <v>0</v>
      </c>
      <c r="CP307" s="2">
        <v>0</v>
      </c>
      <c r="CQ307" s="2">
        <v>0</v>
      </c>
      <c r="CR307" s="2">
        <v>0</v>
      </c>
      <c r="CS307" s="2">
        <v>0</v>
      </c>
      <c r="CT307" s="2">
        <v>0</v>
      </c>
      <c r="CU307" s="2">
        <v>0</v>
      </c>
      <c r="CV307" s="16">
        <v>0</v>
      </c>
      <c r="CW307" s="18">
        <f t="shared" si="44"/>
        <v>0</v>
      </c>
    </row>
    <row r="308" spans="1:101" ht="13.05" customHeight="1" x14ac:dyDescent="0.2">
      <c r="A308" s="46" t="s">
        <v>15</v>
      </c>
      <c r="B308" s="46" t="s">
        <v>16</v>
      </c>
      <c r="C308" s="89">
        <v>401</v>
      </c>
      <c r="D308" s="46" t="s">
        <v>16</v>
      </c>
      <c r="E308" s="46" t="s">
        <v>15</v>
      </c>
      <c r="F308" s="46" t="s">
        <v>16</v>
      </c>
      <c r="G308" s="47" t="s">
        <v>32</v>
      </c>
      <c r="H308" s="70">
        <v>27447</v>
      </c>
      <c r="I308" s="50" t="s">
        <v>367</v>
      </c>
      <c r="J308" s="44">
        <v>0</v>
      </c>
      <c r="K308" s="15">
        <v>0</v>
      </c>
      <c r="L308" s="2">
        <v>0</v>
      </c>
      <c r="M308" s="2">
        <v>0</v>
      </c>
      <c r="V308" s="16"/>
      <c r="W308" s="18">
        <f t="shared" si="38"/>
        <v>0</v>
      </c>
      <c r="X308" s="15">
        <v>0</v>
      </c>
      <c r="Y308" s="2">
        <v>0</v>
      </c>
      <c r="Z308" s="2">
        <v>0</v>
      </c>
      <c r="AI308" s="16"/>
      <c r="AJ308" s="18">
        <f t="shared" si="39"/>
        <v>0</v>
      </c>
      <c r="AK308" s="15">
        <v>0</v>
      </c>
      <c r="AL308" s="2">
        <v>0</v>
      </c>
      <c r="AM308" s="2">
        <v>0</v>
      </c>
      <c r="AV308" s="16"/>
      <c r="AW308" s="18">
        <f t="shared" si="40"/>
        <v>0</v>
      </c>
      <c r="AX308" s="15">
        <v>0</v>
      </c>
      <c r="AY308" s="2">
        <v>0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2">
        <v>0</v>
      </c>
      <c r="BI308" s="16">
        <v>0</v>
      </c>
      <c r="BJ308" s="18">
        <f t="shared" si="41"/>
        <v>0</v>
      </c>
      <c r="BK308" s="15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0</v>
      </c>
      <c r="BT308" s="2">
        <v>0</v>
      </c>
      <c r="BU308" s="2">
        <v>0</v>
      </c>
      <c r="BV308" s="2">
        <v>0</v>
      </c>
      <c r="BW308" s="18">
        <f t="shared" si="42"/>
        <v>0</v>
      </c>
      <c r="BX308" s="15">
        <v>0</v>
      </c>
      <c r="BY308" s="2">
        <v>0</v>
      </c>
      <c r="BZ308" s="2">
        <v>0</v>
      </c>
      <c r="CA308" s="2">
        <v>0</v>
      </c>
      <c r="CB308" s="2">
        <v>0</v>
      </c>
      <c r="CC308" s="2">
        <v>0</v>
      </c>
      <c r="CD308" s="2">
        <v>0</v>
      </c>
      <c r="CE308" s="2">
        <v>0</v>
      </c>
      <c r="CF308" s="2">
        <v>0</v>
      </c>
      <c r="CG308" s="2">
        <v>0</v>
      </c>
      <c r="CH308" s="2">
        <v>0</v>
      </c>
      <c r="CI308" s="2">
        <v>0</v>
      </c>
      <c r="CJ308" s="18">
        <f t="shared" si="43"/>
        <v>0</v>
      </c>
      <c r="CK308" s="15">
        <v>0</v>
      </c>
      <c r="CL308" s="2">
        <v>0</v>
      </c>
      <c r="CM308" s="2">
        <v>0</v>
      </c>
      <c r="CN308" s="2">
        <v>0</v>
      </c>
      <c r="CO308" s="2">
        <v>0</v>
      </c>
      <c r="CP308" s="2">
        <v>0</v>
      </c>
      <c r="CQ308" s="2">
        <v>0</v>
      </c>
      <c r="CR308" s="2">
        <v>0</v>
      </c>
      <c r="CS308" s="2">
        <v>0</v>
      </c>
      <c r="CT308" s="2">
        <v>0</v>
      </c>
      <c r="CU308" s="2">
        <v>0</v>
      </c>
      <c r="CV308" s="16">
        <v>0</v>
      </c>
      <c r="CW308" s="18">
        <f t="shared" si="44"/>
        <v>0</v>
      </c>
    </row>
    <row r="309" spans="1:101" ht="13.05" customHeight="1" x14ac:dyDescent="0.2">
      <c r="A309" s="46" t="s">
        <v>15</v>
      </c>
      <c r="B309" s="46" t="s">
        <v>16</v>
      </c>
      <c r="C309" s="89">
        <v>401</v>
      </c>
      <c r="D309" s="46" t="s">
        <v>16</v>
      </c>
      <c r="E309" s="46" t="s">
        <v>15</v>
      </c>
      <c r="F309" s="46" t="s">
        <v>16</v>
      </c>
      <c r="G309" s="47" t="s">
        <v>32</v>
      </c>
      <c r="H309" s="70">
        <v>213</v>
      </c>
      <c r="I309" s="49" t="s">
        <v>368</v>
      </c>
      <c r="J309" s="43">
        <v>0</v>
      </c>
      <c r="K309" s="15">
        <v>0</v>
      </c>
      <c r="L309" s="2">
        <v>0</v>
      </c>
      <c r="M309" s="2">
        <v>0</v>
      </c>
      <c r="V309" s="16"/>
      <c r="W309" s="18">
        <f t="shared" si="38"/>
        <v>0</v>
      </c>
      <c r="X309" s="15">
        <v>0</v>
      </c>
      <c r="Y309" s="2">
        <v>0</v>
      </c>
      <c r="Z309" s="2">
        <v>0</v>
      </c>
      <c r="AI309" s="16"/>
      <c r="AJ309" s="18">
        <f t="shared" si="39"/>
        <v>0</v>
      </c>
      <c r="AK309" s="15">
        <v>0</v>
      </c>
      <c r="AL309" s="2">
        <v>0</v>
      </c>
      <c r="AM309" s="2">
        <v>0</v>
      </c>
      <c r="AV309" s="16"/>
      <c r="AW309" s="18">
        <f t="shared" si="40"/>
        <v>0</v>
      </c>
      <c r="AX309" s="15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0</v>
      </c>
      <c r="BF309" s="2">
        <v>0</v>
      </c>
      <c r="BG309" s="2">
        <v>0</v>
      </c>
      <c r="BH309" s="2">
        <v>0</v>
      </c>
      <c r="BI309" s="16">
        <v>0</v>
      </c>
      <c r="BJ309" s="18">
        <f t="shared" si="41"/>
        <v>0</v>
      </c>
      <c r="BK309" s="15">
        <v>0</v>
      </c>
      <c r="BL309" s="2">
        <v>0</v>
      </c>
      <c r="BM309" s="2">
        <v>0</v>
      </c>
      <c r="BN309" s="2">
        <v>0</v>
      </c>
      <c r="BO309" s="2">
        <v>0</v>
      </c>
      <c r="BP309" s="2">
        <v>0</v>
      </c>
      <c r="BQ309" s="2">
        <v>0</v>
      </c>
      <c r="BR309" s="2">
        <v>0</v>
      </c>
      <c r="BS309" s="2">
        <v>0</v>
      </c>
      <c r="BT309" s="2">
        <v>0</v>
      </c>
      <c r="BU309" s="2">
        <v>0</v>
      </c>
      <c r="BV309" s="2">
        <v>0</v>
      </c>
      <c r="BW309" s="18">
        <f t="shared" si="42"/>
        <v>0</v>
      </c>
      <c r="BX309" s="15">
        <v>0</v>
      </c>
      <c r="BY309" s="2">
        <v>0</v>
      </c>
      <c r="BZ309" s="2">
        <v>0</v>
      </c>
      <c r="CA309" s="2">
        <v>0</v>
      </c>
      <c r="CB309" s="2">
        <v>0</v>
      </c>
      <c r="CC309" s="2">
        <v>0</v>
      </c>
      <c r="CD309" s="2">
        <v>0</v>
      </c>
      <c r="CE309" s="2">
        <v>0</v>
      </c>
      <c r="CF309" s="2">
        <v>0</v>
      </c>
      <c r="CG309" s="2">
        <v>0</v>
      </c>
      <c r="CH309" s="2">
        <v>0</v>
      </c>
      <c r="CI309" s="2">
        <v>0</v>
      </c>
      <c r="CJ309" s="18">
        <f t="shared" si="43"/>
        <v>0</v>
      </c>
      <c r="CK309" s="15">
        <v>0</v>
      </c>
      <c r="CL309" s="2">
        <v>0</v>
      </c>
      <c r="CM309" s="2">
        <v>0</v>
      </c>
      <c r="CN309" s="2">
        <v>0</v>
      </c>
      <c r="CO309" s="2">
        <v>0</v>
      </c>
      <c r="CP309" s="2">
        <v>0</v>
      </c>
      <c r="CQ309" s="2">
        <v>0</v>
      </c>
      <c r="CR309" s="2">
        <v>0</v>
      </c>
      <c r="CS309" s="2">
        <v>0</v>
      </c>
      <c r="CT309" s="2">
        <v>0</v>
      </c>
      <c r="CU309" s="2">
        <v>0</v>
      </c>
      <c r="CV309" s="16">
        <v>0</v>
      </c>
      <c r="CW309" s="18">
        <f t="shared" si="44"/>
        <v>0</v>
      </c>
    </row>
    <row r="310" spans="1:101" ht="13.05" customHeight="1" x14ac:dyDescent="0.2">
      <c r="A310" s="46" t="s">
        <v>15</v>
      </c>
      <c r="B310" s="46" t="s">
        <v>16</v>
      </c>
      <c r="C310" s="89">
        <v>401</v>
      </c>
      <c r="D310" s="46" t="s">
        <v>16</v>
      </c>
      <c r="E310" s="46" t="s">
        <v>15</v>
      </c>
      <c r="F310" s="46" t="s">
        <v>16</v>
      </c>
      <c r="G310" s="47" t="s">
        <v>134</v>
      </c>
      <c r="H310" s="70">
        <v>214</v>
      </c>
      <c r="I310" s="49" t="s">
        <v>369</v>
      </c>
      <c r="J310" s="43">
        <v>0</v>
      </c>
      <c r="K310" s="15">
        <v>0</v>
      </c>
      <c r="L310" s="2">
        <v>0</v>
      </c>
      <c r="M310" s="2">
        <v>0</v>
      </c>
      <c r="V310" s="16"/>
      <c r="W310" s="18">
        <f t="shared" si="38"/>
        <v>0</v>
      </c>
      <c r="X310" s="15">
        <v>0</v>
      </c>
      <c r="Y310" s="2">
        <v>0</v>
      </c>
      <c r="Z310" s="2">
        <v>0</v>
      </c>
      <c r="AI310" s="16"/>
      <c r="AJ310" s="18">
        <f t="shared" si="39"/>
        <v>0</v>
      </c>
      <c r="AK310" s="15">
        <v>0</v>
      </c>
      <c r="AL310" s="2">
        <v>0</v>
      </c>
      <c r="AM310" s="2">
        <v>0</v>
      </c>
      <c r="AV310" s="16"/>
      <c r="AW310" s="18">
        <f t="shared" si="40"/>
        <v>0</v>
      </c>
      <c r="AX310" s="15">
        <v>0</v>
      </c>
      <c r="AY310" s="2">
        <v>0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0</v>
      </c>
      <c r="BF310" s="2">
        <v>0</v>
      </c>
      <c r="BG310" s="2">
        <v>0</v>
      </c>
      <c r="BH310" s="2">
        <v>0</v>
      </c>
      <c r="BI310" s="16">
        <v>0</v>
      </c>
      <c r="BJ310" s="18">
        <f t="shared" si="41"/>
        <v>0</v>
      </c>
      <c r="BK310" s="15">
        <v>0</v>
      </c>
      <c r="BL310" s="2">
        <v>0</v>
      </c>
      <c r="BM310" s="2">
        <v>0</v>
      </c>
      <c r="BN310" s="2">
        <v>0</v>
      </c>
      <c r="BO310" s="2">
        <v>0</v>
      </c>
      <c r="BP310" s="2">
        <v>0</v>
      </c>
      <c r="BQ310" s="2">
        <v>0</v>
      </c>
      <c r="BR310" s="2">
        <v>0</v>
      </c>
      <c r="BS310" s="2">
        <v>0</v>
      </c>
      <c r="BT310" s="2">
        <v>0</v>
      </c>
      <c r="BU310" s="2">
        <v>0</v>
      </c>
      <c r="BV310" s="2">
        <v>0</v>
      </c>
      <c r="BW310" s="18">
        <f t="shared" si="42"/>
        <v>0</v>
      </c>
      <c r="BX310" s="15">
        <v>0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D310" s="2">
        <v>0</v>
      </c>
      <c r="CE310" s="2">
        <v>0</v>
      </c>
      <c r="CF310" s="2">
        <v>0</v>
      </c>
      <c r="CG310" s="2">
        <v>0</v>
      </c>
      <c r="CH310" s="2">
        <v>0</v>
      </c>
      <c r="CI310" s="2">
        <v>0</v>
      </c>
      <c r="CJ310" s="18">
        <f t="shared" si="43"/>
        <v>0</v>
      </c>
      <c r="CK310" s="15">
        <v>0</v>
      </c>
      <c r="CL310" s="2">
        <v>0</v>
      </c>
      <c r="CM310" s="2">
        <v>0</v>
      </c>
      <c r="CN310" s="2">
        <v>0</v>
      </c>
      <c r="CO310" s="2">
        <v>0</v>
      </c>
      <c r="CP310" s="2">
        <v>0</v>
      </c>
      <c r="CQ310" s="2">
        <v>0</v>
      </c>
      <c r="CR310" s="2">
        <v>0</v>
      </c>
      <c r="CS310" s="2">
        <v>0</v>
      </c>
      <c r="CT310" s="2">
        <v>0</v>
      </c>
      <c r="CU310" s="2">
        <v>0</v>
      </c>
      <c r="CV310" s="16">
        <v>0</v>
      </c>
      <c r="CW310" s="18">
        <f t="shared" si="44"/>
        <v>0</v>
      </c>
    </row>
    <row r="311" spans="1:101" ht="13.05" customHeight="1" x14ac:dyDescent="0.2">
      <c r="A311" s="46" t="s">
        <v>15</v>
      </c>
      <c r="B311" s="46" t="s">
        <v>16</v>
      </c>
      <c r="C311" s="89">
        <v>401</v>
      </c>
      <c r="D311" s="46" t="s">
        <v>16</v>
      </c>
      <c r="E311" s="46" t="s">
        <v>15</v>
      </c>
      <c r="F311" s="46" t="s">
        <v>16</v>
      </c>
      <c r="G311" s="47" t="s">
        <v>32</v>
      </c>
      <c r="H311" s="70">
        <v>215</v>
      </c>
      <c r="I311" s="49" t="s">
        <v>370</v>
      </c>
      <c r="J311" s="43">
        <v>0</v>
      </c>
      <c r="K311" s="15">
        <v>0</v>
      </c>
      <c r="L311" s="2">
        <v>0</v>
      </c>
      <c r="M311" s="2">
        <v>0</v>
      </c>
      <c r="V311" s="16"/>
      <c r="W311" s="18">
        <f t="shared" si="38"/>
        <v>0</v>
      </c>
      <c r="X311" s="15">
        <v>0</v>
      </c>
      <c r="Y311" s="2">
        <v>0</v>
      </c>
      <c r="Z311" s="2">
        <v>0</v>
      </c>
      <c r="AI311" s="16"/>
      <c r="AJ311" s="18">
        <f t="shared" si="39"/>
        <v>0</v>
      </c>
      <c r="AK311" s="15">
        <v>0</v>
      </c>
      <c r="AL311" s="2">
        <v>0</v>
      </c>
      <c r="AM311" s="2">
        <v>0</v>
      </c>
      <c r="AV311" s="16"/>
      <c r="AW311" s="18">
        <f t="shared" si="40"/>
        <v>0</v>
      </c>
      <c r="AX311" s="15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0</v>
      </c>
      <c r="BI311" s="16">
        <v>0</v>
      </c>
      <c r="BJ311" s="18">
        <f t="shared" si="41"/>
        <v>0</v>
      </c>
      <c r="BK311" s="15">
        <v>0</v>
      </c>
      <c r="BL311" s="2">
        <v>0</v>
      </c>
      <c r="BM311" s="2">
        <v>0</v>
      </c>
      <c r="BN311" s="2">
        <v>0</v>
      </c>
      <c r="BO311" s="2">
        <v>0</v>
      </c>
      <c r="BP311" s="2">
        <v>0</v>
      </c>
      <c r="BQ311" s="2">
        <v>0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18">
        <f t="shared" si="42"/>
        <v>0</v>
      </c>
      <c r="BX311" s="15">
        <v>0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D311" s="2">
        <v>0</v>
      </c>
      <c r="CE311" s="2">
        <v>0</v>
      </c>
      <c r="CF311" s="2">
        <v>0</v>
      </c>
      <c r="CG311" s="2">
        <v>0</v>
      </c>
      <c r="CH311" s="2">
        <v>0</v>
      </c>
      <c r="CI311" s="2">
        <v>0</v>
      </c>
      <c r="CJ311" s="18">
        <f t="shared" si="43"/>
        <v>0</v>
      </c>
      <c r="CK311" s="15">
        <v>0</v>
      </c>
      <c r="CL311" s="2">
        <v>0</v>
      </c>
      <c r="CM311" s="2">
        <v>0</v>
      </c>
      <c r="CN311" s="2">
        <v>0</v>
      </c>
      <c r="CO311" s="2">
        <v>0</v>
      </c>
      <c r="CP311" s="2">
        <v>0</v>
      </c>
      <c r="CQ311" s="2">
        <v>0</v>
      </c>
      <c r="CR311" s="2">
        <v>0</v>
      </c>
      <c r="CS311" s="2">
        <v>0</v>
      </c>
      <c r="CT311" s="2">
        <v>0</v>
      </c>
      <c r="CU311" s="2">
        <v>0</v>
      </c>
      <c r="CV311" s="16">
        <v>0</v>
      </c>
      <c r="CW311" s="18">
        <f t="shared" si="44"/>
        <v>0</v>
      </c>
    </row>
    <row r="312" spans="1:101" ht="13.05" customHeight="1" x14ac:dyDescent="0.2">
      <c r="A312" s="46" t="s">
        <v>15</v>
      </c>
      <c r="B312" s="46" t="s">
        <v>16</v>
      </c>
      <c r="C312" s="89">
        <v>401</v>
      </c>
      <c r="D312" s="46" t="s">
        <v>16</v>
      </c>
      <c r="E312" s="46" t="s">
        <v>15</v>
      </c>
      <c r="F312" s="46" t="s">
        <v>16</v>
      </c>
      <c r="G312" s="47" t="s">
        <v>32</v>
      </c>
      <c r="H312" s="70">
        <v>216</v>
      </c>
      <c r="I312" s="49" t="s">
        <v>371</v>
      </c>
      <c r="J312" s="43">
        <v>0</v>
      </c>
      <c r="K312" s="15">
        <v>0</v>
      </c>
      <c r="L312" s="2">
        <v>0</v>
      </c>
      <c r="M312" s="2">
        <v>0</v>
      </c>
      <c r="V312" s="16"/>
      <c r="W312" s="18">
        <f t="shared" si="38"/>
        <v>0</v>
      </c>
      <c r="X312" s="15">
        <v>0</v>
      </c>
      <c r="Y312" s="2">
        <v>0</v>
      </c>
      <c r="Z312" s="2">
        <v>0</v>
      </c>
      <c r="AI312" s="16"/>
      <c r="AJ312" s="18">
        <f t="shared" si="39"/>
        <v>0</v>
      </c>
      <c r="AK312" s="15">
        <v>0</v>
      </c>
      <c r="AL312" s="2">
        <v>0</v>
      </c>
      <c r="AM312" s="2">
        <v>0</v>
      </c>
      <c r="AV312" s="16"/>
      <c r="AW312" s="18">
        <f t="shared" si="40"/>
        <v>0</v>
      </c>
      <c r="AX312" s="15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0</v>
      </c>
      <c r="BH312" s="2">
        <v>0</v>
      </c>
      <c r="BI312" s="16">
        <v>0</v>
      </c>
      <c r="BJ312" s="18">
        <f t="shared" si="41"/>
        <v>0</v>
      </c>
      <c r="BK312" s="15">
        <v>0</v>
      </c>
      <c r="BL312" s="2">
        <v>0</v>
      </c>
      <c r="BM312" s="2">
        <v>0</v>
      </c>
      <c r="BN312" s="2">
        <v>0</v>
      </c>
      <c r="BO312" s="2">
        <v>0</v>
      </c>
      <c r="BP312" s="2">
        <v>0</v>
      </c>
      <c r="BQ312" s="2">
        <v>0</v>
      </c>
      <c r="BR312" s="2">
        <v>0</v>
      </c>
      <c r="BS312" s="2">
        <v>0</v>
      </c>
      <c r="BT312" s="2">
        <v>0</v>
      </c>
      <c r="BU312" s="2">
        <v>0</v>
      </c>
      <c r="BV312" s="2">
        <v>0</v>
      </c>
      <c r="BW312" s="18">
        <f t="shared" si="42"/>
        <v>0</v>
      </c>
      <c r="BX312" s="15">
        <v>0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D312" s="2">
        <v>0</v>
      </c>
      <c r="CE312" s="2">
        <v>0</v>
      </c>
      <c r="CF312" s="2">
        <v>0</v>
      </c>
      <c r="CG312" s="2">
        <v>0</v>
      </c>
      <c r="CH312" s="2">
        <v>0</v>
      </c>
      <c r="CI312" s="2">
        <v>0</v>
      </c>
      <c r="CJ312" s="18">
        <f t="shared" si="43"/>
        <v>0</v>
      </c>
      <c r="CK312" s="15">
        <v>0</v>
      </c>
      <c r="CL312" s="2">
        <v>0</v>
      </c>
      <c r="CM312" s="2">
        <v>0</v>
      </c>
      <c r="CN312" s="2">
        <v>0</v>
      </c>
      <c r="CO312" s="2">
        <v>0</v>
      </c>
      <c r="CP312" s="2">
        <v>0</v>
      </c>
      <c r="CQ312" s="2">
        <v>0</v>
      </c>
      <c r="CR312" s="2">
        <v>0</v>
      </c>
      <c r="CS312" s="2">
        <v>0</v>
      </c>
      <c r="CT312" s="2">
        <v>0</v>
      </c>
      <c r="CU312" s="2">
        <v>0</v>
      </c>
      <c r="CV312" s="16">
        <v>0</v>
      </c>
      <c r="CW312" s="18">
        <f t="shared" si="44"/>
        <v>0</v>
      </c>
    </row>
    <row r="313" spans="1:101" ht="13.05" customHeight="1" x14ac:dyDescent="0.2">
      <c r="A313" s="46" t="s">
        <v>15</v>
      </c>
      <c r="B313" s="46" t="s">
        <v>16</v>
      </c>
      <c r="C313" s="89">
        <v>401</v>
      </c>
      <c r="D313" s="46" t="s">
        <v>16</v>
      </c>
      <c r="E313" s="46" t="s">
        <v>15</v>
      </c>
      <c r="F313" s="46" t="s">
        <v>16</v>
      </c>
      <c r="G313" s="47" t="s">
        <v>32</v>
      </c>
      <c r="H313" s="70">
        <v>220</v>
      </c>
      <c r="I313" s="49" t="s">
        <v>372</v>
      </c>
      <c r="J313" s="43">
        <v>0</v>
      </c>
      <c r="K313" s="15">
        <v>0</v>
      </c>
      <c r="L313" s="2">
        <v>0</v>
      </c>
      <c r="M313" s="2">
        <v>0</v>
      </c>
      <c r="V313" s="16"/>
      <c r="W313" s="18">
        <f t="shared" si="38"/>
        <v>0</v>
      </c>
      <c r="X313" s="15">
        <v>0</v>
      </c>
      <c r="Y313" s="2">
        <v>0</v>
      </c>
      <c r="Z313" s="2">
        <v>0</v>
      </c>
      <c r="AI313" s="16"/>
      <c r="AJ313" s="18">
        <f t="shared" si="39"/>
        <v>0</v>
      </c>
      <c r="AK313" s="15">
        <v>0</v>
      </c>
      <c r="AL313" s="2">
        <v>0</v>
      </c>
      <c r="AM313" s="2">
        <v>0</v>
      </c>
      <c r="AV313" s="16"/>
      <c r="AW313" s="18">
        <f t="shared" si="40"/>
        <v>0</v>
      </c>
      <c r="AX313" s="15">
        <v>0</v>
      </c>
      <c r="AY313" s="2">
        <v>0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2">
        <v>0</v>
      </c>
      <c r="BI313" s="16">
        <v>0</v>
      </c>
      <c r="BJ313" s="18">
        <f t="shared" si="41"/>
        <v>0</v>
      </c>
      <c r="BK313" s="15">
        <v>0</v>
      </c>
      <c r="BL313" s="2">
        <v>0</v>
      </c>
      <c r="BM313" s="2">
        <v>0</v>
      </c>
      <c r="BN313" s="2">
        <v>0</v>
      </c>
      <c r="BO313" s="2">
        <v>0</v>
      </c>
      <c r="BP313" s="2">
        <v>0</v>
      </c>
      <c r="BQ313" s="2">
        <v>0</v>
      </c>
      <c r="BR313" s="2">
        <v>0</v>
      </c>
      <c r="BS313" s="2">
        <v>0</v>
      </c>
      <c r="BT313" s="2">
        <v>0</v>
      </c>
      <c r="BU313" s="2">
        <v>0</v>
      </c>
      <c r="BV313" s="2">
        <v>0</v>
      </c>
      <c r="BW313" s="18">
        <f t="shared" si="42"/>
        <v>0</v>
      </c>
      <c r="BX313" s="15">
        <v>0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D313" s="2">
        <v>0</v>
      </c>
      <c r="CE313" s="2">
        <v>0</v>
      </c>
      <c r="CF313" s="2">
        <v>0</v>
      </c>
      <c r="CG313" s="2">
        <v>0</v>
      </c>
      <c r="CH313" s="2">
        <v>0</v>
      </c>
      <c r="CI313" s="2">
        <v>0</v>
      </c>
      <c r="CJ313" s="18">
        <f t="shared" si="43"/>
        <v>0</v>
      </c>
      <c r="CK313" s="15">
        <v>0</v>
      </c>
      <c r="CL313" s="2">
        <v>0</v>
      </c>
      <c r="CM313" s="2">
        <v>0</v>
      </c>
      <c r="CN313" s="2">
        <v>0</v>
      </c>
      <c r="CO313" s="2">
        <v>0</v>
      </c>
      <c r="CP313" s="2">
        <v>0</v>
      </c>
      <c r="CQ313" s="2">
        <v>0</v>
      </c>
      <c r="CR313" s="2">
        <v>0</v>
      </c>
      <c r="CS313" s="2">
        <v>0</v>
      </c>
      <c r="CT313" s="2">
        <v>0</v>
      </c>
      <c r="CU313" s="2">
        <v>0</v>
      </c>
      <c r="CV313" s="16">
        <v>0</v>
      </c>
      <c r="CW313" s="18">
        <f t="shared" si="44"/>
        <v>0</v>
      </c>
    </row>
    <row r="314" spans="1:101" ht="13.05" customHeight="1" x14ac:dyDescent="0.2">
      <c r="A314" s="46" t="s">
        <v>15</v>
      </c>
      <c r="B314" s="46" t="s">
        <v>16</v>
      </c>
      <c r="C314" s="89">
        <v>401</v>
      </c>
      <c r="D314" s="46" t="s">
        <v>16</v>
      </c>
      <c r="E314" s="46" t="s">
        <v>15</v>
      </c>
      <c r="F314" s="46" t="s">
        <v>16</v>
      </c>
      <c r="G314" s="47" t="s">
        <v>32</v>
      </c>
      <c r="H314" s="70">
        <v>7131</v>
      </c>
      <c r="I314" s="49" t="s">
        <v>373</v>
      </c>
      <c r="J314" s="43">
        <v>0</v>
      </c>
      <c r="K314" s="15">
        <v>0</v>
      </c>
      <c r="L314" s="2">
        <v>0</v>
      </c>
      <c r="M314" s="2">
        <v>0</v>
      </c>
      <c r="V314" s="16"/>
      <c r="W314" s="18">
        <f t="shared" si="38"/>
        <v>0</v>
      </c>
      <c r="X314" s="15">
        <v>0</v>
      </c>
      <c r="Y314" s="2">
        <v>0</v>
      </c>
      <c r="Z314" s="2">
        <v>0</v>
      </c>
      <c r="AI314" s="16"/>
      <c r="AJ314" s="18">
        <f t="shared" si="39"/>
        <v>0</v>
      </c>
      <c r="AK314" s="15">
        <v>0</v>
      </c>
      <c r="AL314" s="2">
        <v>0</v>
      </c>
      <c r="AM314" s="2">
        <v>0</v>
      </c>
      <c r="AV314" s="16"/>
      <c r="AW314" s="18">
        <f t="shared" si="40"/>
        <v>0</v>
      </c>
      <c r="AX314" s="15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0</v>
      </c>
      <c r="BF314" s="2">
        <v>0</v>
      </c>
      <c r="BG314" s="2">
        <v>0</v>
      </c>
      <c r="BH314" s="2">
        <v>0</v>
      </c>
      <c r="BI314" s="16">
        <v>0</v>
      </c>
      <c r="BJ314" s="18">
        <f t="shared" si="41"/>
        <v>0</v>
      </c>
      <c r="BK314" s="15">
        <v>0</v>
      </c>
      <c r="BL314" s="2">
        <v>0</v>
      </c>
      <c r="BM314" s="2">
        <v>0</v>
      </c>
      <c r="BN314" s="2">
        <v>0</v>
      </c>
      <c r="BO314" s="2">
        <v>0</v>
      </c>
      <c r="BP314" s="2">
        <v>0</v>
      </c>
      <c r="BQ314" s="2">
        <v>0</v>
      </c>
      <c r="BR314" s="2">
        <v>0</v>
      </c>
      <c r="BS314" s="2">
        <v>0</v>
      </c>
      <c r="BT314" s="2">
        <v>0</v>
      </c>
      <c r="BU314" s="2">
        <v>0</v>
      </c>
      <c r="BV314" s="2">
        <v>0</v>
      </c>
      <c r="BW314" s="18">
        <f t="shared" si="42"/>
        <v>0</v>
      </c>
      <c r="BX314" s="15">
        <v>0</v>
      </c>
      <c r="BY314" s="2">
        <v>0</v>
      </c>
      <c r="BZ314" s="2">
        <v>0</v>
      </c>
      <c r="CA314" s="2">
        <v>0</v>
      </c>
      <c r="CB314" s="2">
        <v>0</v>
      </c>
      <c r="CC314" s="2">
        <v>0</v>
      </c>
      <c r="CD314" s="2">
        <v>0</v>
      </c>
      <c r="CE314" s="2">
        <v>0</v>
      </c>
      <c r="CF314" s="2">
        <v>0</v>
      </c>
      <c r="CG314" s="2">
        <v>0</v>
      </c>
      <c r="CH314" s="2">
        <v>0</v>
      </c>
      <c r="CI314" s="2">
        <v>0</v>
      </c>
      <c r="CJ314" s="18">
        <f t="shared" si="43"/>
        <v>0</v>
      </c>
      <c r="CK314" s="15">
        <v>0</v>
      </c>
      <c r="CL314" s="2">
        <v>0</v>
      </c>
      <c r="CM314" s="2">
        <v>0</v>
      </c>
      <c r="CN314" s="2">
        <v>0</v>
      </c>
      <c r="CO314" s="2">
        <v>0</v>
      </c>
      <c r="CP314" s="2">
        <v>0</v>
      </c>
      <c r="CQ314" s="2">
        <v>0</v>
      </c>
      <c r="CR314" s="2">
        <v>0</v>
      </c>
      <c r="CS314" s="2">
        <v>0</v>
      </c>
      <c r="CT314" s="2">
        <v>0</v>
      </c>
      <c r="CU314" s="2">
        <v>0</v>
      </c>
      <c r="CV314" s="16">
        <v>0</v>
      </c>
      <c r="CW314" s="18">
        <f t="shared" si="44"/>
        <v>0</v>
      </c>
    </row>
    <row r="315" spans="1:101" ht="13.05" customHeight="1" x14ac:dyDescent="0.2">
      <c r="A315" s="46" t="s">
        <v>15</v>
      </c>
      <c r="B315" s="46" t="s">
        <v>16</v>
      </c>
      <c r="C315" s="89">
        <v>401</v>
      </c>
      <c r="D315" s="46" t="s">
        <v>16</v>
      </c>
      <c r="E315" s="46" t="s">
        <v>15</v>
      </c>
      <c r="F315" s="46" t="s">
        <v>16</v>
      </c>
      <c r="G315" s="47" t="s">
        <v>32</v>
      </c>
      <c r="H315" s="70">
        <v>7132</v>
      </c>
      <c r="I315" s="49" t="s">
        <v>374</v>
      </c>
      <c r="J315" s="43">
        <v>0</v>
      </c>
      <c r="K315" s="15">
        <v>0</v>
      </c>
      <c r="L315" s="2">
        <v>0</v>
      </c>
      <c r="M315" s="2">
        <v>0</v>
      </c>
      <c r="V315" s="16"/>
      <c r="W315" s="18">
        <f t="shared" si="38"/>
        <v>0</v>
      </c>
      <c r="X315" s="15">
        <v>0</v>
      </c>
      <c r="Y315" s="2">
        <v>0</v>
      </c>
      <c r="Z315" s="2">
        <v>0</v>
      </c>
      <c r="AI315" s="16"/>
      <c r="AJ315" s="18">
        <f t="shared" si="39"/>
        <v>0</v>
      </c>
      <c r="AK315" s="15">
        <v>0</v>
      </c>
      <c r="AL315" s="2">
        <v>0</v>
      </c>
      <c r="AM315" s="2">
        <v>0</v>
      </c>
      <c r="AV315" s="16"/>
      <c r="AW315" s="18">
        <f t="shared" si="40"/>
        <v>0</v>
      </c>
      <c r="AX315" s="15">
        <v>0</v>
      </c>
      <c r="AY315" s="2">
        <v>0</v>
      </c>
      <c r="AZ315" s="2">
        <v>0</v>
      </c>
      <c r="BA315" s="2">
        <v>0</v>
      </c>
      <c r="BB315" s="2">
        <v>0</v>
      </c>
      <c r="BC315" s="2">
        <v>0</v>
      </c>
      <c r="BD315" s="2">
        <v>0</v>
      </c>
      <c r="BE315" s="2">
        <v>0</v>
      </c>
      <c r="BF315" s="2">
        <v>0</v>
      </c>
      <c r="BG315" s="2">
        <v>0</v>
      </c>
      <c r="BH315" s="2">
        <v>0</v>
      </c>
      <c r="BI315" s="16">
        <v>0</v>
      </c>
      <c r="BJ315" s="18">
        <f t="shared" si="41"/>
        <v>0</v>
      </c>
      <c r="BK315" s="15">
        <v>0</v>
      </c>
      <c r="BL315" s="2">
        <v>0</v>
      </c>
      <c r="BM315" s="2">
        <v>0</v>
      </c>
      <c r="BN315" s="2">
        <v>0</v>
      </c>
      <c r="BO315" s="2">
        <v>0</v>
      </c>
      <c r="BP315" s="2">
        <v>0</v>
      </c>
      <c r="BQ315" s="2">
        <v>0</v>
      </c>
      <c r="BR315" s="2">
        <v>0</v>
      </c>
      <c r="BS315" s="2">
        <v>0</v>
      </c>
      <c r="BT315" s="2">
        <v>0</v>
      </c>
      <c r="BU315" s="2">
        <v>0</v>
      </c>
      <c r="BV315" s="2">
        <v>0</v>
      </c>
      <c r="BW315" s="18">
        <f t="shared" si="42"/>
        <v>0</v>
      </c>
      <c r="BX315" s="15">
        <v>0</v>
      </c>
      <c r="BY315" s="2">
        <v>0</v>
      </c>
      <c r="BZ315" s="2">
        <v>0</v>
      </c>
      <c r="CA315" s="2">
        <v>0</v>
      </c>
      <c r="CB315" s="2">
        <v>0</v>
      </c>
      <c r="CC315" s="2">
        <v>0</v>
      </c>
      <c r="CD315" s="2">
        <v>0</v>
      </c>
      <c r="CE315" s="2">
        <v>0</v>
      </c>
      <c r="CF315" s="2">
        <v>0</v>
      </c>
      <c r="CG315" s="2">
        <v>0</v>
      </c>
      <c r="CH315" s="2">
        <v>0</v>
      </c>
      <c r="CI315" s="2">
        <v>0</v>
      </c>
      <c r="CJ315" s="18">
        <f t="shared" si="43"/>
        <v>0</v>
      </c>
      <c r="CK315" s="15">
        <v>0</v>
      </c>
      <c r="CL315" s="2">
        <v>0</v>
      </c>
      <c r="CM315" s="2">
        <v>0</v>
      </c>
      <c r="CN315" s="2">
        <v>0</v>
      </c>
      <c r="CO315" s="2">
        <v>0</v>
      </c>
      <c r="CP315" s="2">
        <v>0</v>
      </c>
      <c r="CQ315" s="2">
        <v>0</v>
      </c>
      <c r="CR315" s="2">
        <v>0</v>
      </c>
      <c r="CS315" s="2">
        <v>0</v>
      </c>
      <c r="CT315" s="2">
        <v>0</v>
      </c>
      <c r="CU315" s="2">
        <v>0</v>
      </c>
      <c r="CV315" s="16">
        <v>0</v>
      </c>
      <c r="CW315" s="18">
        <f t="shared" si="44"/>
        <v>0</v>
      </c>
    </row>
    <row r="316" spans="1:101" ht="13.05" customHeight="1" x14ac:dyDescent="0.2">
      <c r="A316" s="46" t="s">
        <v>15</v>
      </c>
      <c r="B316" s="46" t="s">
        <v>16</v>
      </c>
      <c r="C316" s="89">
        <v>401</v>
      </c>
      <c r="D316" s="46" t="s">
        <v>16</v>
      </c>
      <c r="E316" s="46" t="s">
        <v>15</v>
      </c>
      <c r="F316" s="46" t="s">
        <v>16</v>
      </c>
      <c r="G316" s="47" t="s">
        <v>32</v>
      </c>
      <c r="H316" s="70">
        <v>7412</v>
      </c>
      <c r="I316" s="49" t="s">
        <v>375</v>
      </c>
      <c r="J316" s="43">
        <v>0</v>
      </c>
      <c r="K316" s="15">
        <v>0</v>
      </c>
      <c r="L316" s="2">
        <v>0</v>
      </c>
      <c r="M316" s="2">
        <v>0</v>
      </c>
      <c r="V316" s="16"/>
      <c r="W316" s="18">
        <f t="shared" si="38"/>
        <v>0</v>
      </c>
      <c r="X316" s="15">
        <v>0</v>
      </c>
      <c r="Y316" s="2">
        <v>0</v>
      </c>
      <c r="Z316" s="2">
        <v>0</v>
      </c>
      <c r="AI316" s="16"/>
      <c r="AJ316" s="18">
        <f t="shared" si="39"/>
        <v>0</v>
      </c>
      <c r="AK316" s="15">
        <v>0</v>
      </c>
      <c r="AL316" s="2">
        <v>0</v>
      </c>
      <c r="AM316" s="2">
        <v>0</v>
      </c>
      <c r="AV316" s="16"/>
      <c r="AW316" s="18">
        <f t="shared" si="40"/>
        <v>0</v>
      </c>
      <c r="AX316" s="15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0</v>
      </c>
      <c r="BF316" s="2">
        <v>0</v>
      </c>
      <c r="BG316" s="2">
        <v>0</v>
      </c>
      <c r="BH316" s="2">
        <v>0</v>
      </c>
      <c r="BI316" s="16">
        <v>0</v>
      </c>
      <c r="BJ316" s="18">
        <f t="shared" si="41"/>
        <v>0</v>
      </c>
      <c r="BK316" s="15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">
        <v>0</v>
      </c>
      <c r="BR316" s="2">
        <v>0</v>
      </c>
      <c r="BS316" s="2">
        <v>0</v>
      </c>
      <c r="BT316" s="2">
        <v>0</v>
      </c>
      <c r="BU316" s="2">
        <v>0</v>
      </c>
      <c r="BV316" s="2">
        <v>0</v>
      </c>
      <c r="BW316" s="18">
        <f t="shared" si="42"/>
        <v>0</v>
      </c>
      <c r="BX316" s="15">
        <v>0</v>
      </c>
      <c r="BY316" s="2">
        <v>0</v>
      </c>
      <c r="BZ316" s="2">
        <v>0</v>
      </c>
      <c r="CA316" s="2">
        <v>0</v>
      </c>
      <c r="CB316" s="2">
        <v>0</v>
      </c>
      <c r="CC316" s="2">
        <v>0</v>
      </c>
      <c r="CD316" s="2">
        <v>0</v>
      </c>
      <c r="CE316" s="2">
        <v>0</v>
      </c>
      <c r="CF316" s="2">
        <v>0</v>
      </c>
      <c r="CG316" s="2">
        <v>0</v>
      </c>
      <c r="CH316" s="2">
        <v>0</v>
      </c>
      <c r="CI316" s="2">
        <v>0</v>
      </c>
      <c r="CJ316" s="18">
        <f t="shared" si="43"/>
        <v>0</v>
      </c>
      <c r="CK316" s="15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Q316" s="2">
        <v>0</v>
      </c>
      <c r="CR316" s="2">
        <v>0</v>
      </c>
      <c r="CS316" s="2">
        <v>0</v>
      </c>
      <c r="CT316" s="2">
        <v>0</v>
      </c>
      <c r="CU316" s="2">
        <v>0</v>
      </c>
      <c r="CV316" s="16">
        <v>0</v>
      </c>
      <c r="CW316" s="18">
        <f t="shared" si="44"/>
        <v>0</v>
      </c>
    </row>
    <row r="317" spans="1:101" ht="13.05" customHeight="1" x14ac:dyDescent="0.2">
      <c r="A317" s="46" t="s">
        <v>15</v>
      </c>
      <c r="B317" s="46" t="s">
        <v>16</v>
      </c>
      <c r="C317" s="89">
        <v>401</v>
      </c>
      <c r="D317" s="46" t="s">
        <v>16</v>
      </c>
      <c r="E317" s="46" t="s">
        <v>15</v>
      </c>
      <c r="F317" s="46" t="s">
        <v>16</v>
      </c>
      <c r="G317" s="47" t="s">
        <v>32</v>
      </c>
      <c r="H317" s="70">
        <v>11579</v>
      </c>
      <c r="I317" s="49" t="s">
        <v>376</v>
      </c>
      <c r="J317" s="43">
        <v>0</v>
      </c>
      <c r="K317" s="15">
        <v>0</v>
      </c>
      <c r="L317" s="2">
        <v>0</v>
      </c>
      <c r="M317" s="2">
        <v>0</v>
      </c>
      <c r="V317" s="16"/>
      <c r="W317" s="18">
        <f t="shared" si="38"/>
        <v>0</v>
      </c>
      <c r="X317" s="15">
        <v>0</v>
      </c>
      <c r="Y317" s="2">
        <v>0</v>
      </c>
      <c r="Z317" s="2">
        <v>0</v>
      </c>
      <c r="AI317" s="16"/>
      <c r="AJ317" s="18">
        <f t="shared" si="39"/>
        <v>0</v>
      </c>
      <c r="AK317" s="15">
        <v>0</v>
      </c>
      <c r="AL317" s="2">
        <v>0</v>
      </c>
      <c r="AM317" s="2">
        <v>0</v>
      </c>
      <c r="AV317" s="16"/>
      <c r="AW317" s="18">
        <f t="shared" si="40"/>
        <v>0</v>
      </c>
      <c r="AX317" s="15">
        <v>0</v>
      </c>
      <c r="AY317" s="2">
        <v>0</v>
      </c>
      <c r="AZ317" s="2">
        <v>0</v>
      </c>
      <c r="BA317" s="2">
        <v>0</v>
      </c>
      <c r="BB317" s="2">
        <v>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16">
        <v>0</v>
      </c>
      <c r="BJ317" s="18">
        <f t="shared" si="41"/>
        <v>0</v>
      </c>
      <c r="BK317" s="15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U317" s="2">
        <v>0</v>
      </c>
      <c r="BV317" s="2">
        <v>0</v>
      </c>
      <c r="BW317" s="18">
        <f t="shared" si="42"/>
        <v>0</v>
      </c>
      <c r="BX317" s="15">
        <v>0</v>
      </c>
      <c r="BY317" s="2">
        <v>0</v>
      </c>
      <c r="BZ317" s="2">
        <v>0</v>
      </c>
      <c r="CA317" s="2">
        <v>0</v>
      </c>
      <c r="CB317" s="2">
        <v>0</v>
      </c>
      <c r="CC317" s="2">
        <v>0</v>
      </c>
      <c r="CD317" s="2">
        <v>0</v>
      </c>
      <c r="CE317" s="2">
        <v>0</v>
      </c>
      <c r="CF317" s="2">
        <v>0</v>
      </c>
      <c r="CG317" s="2">
        <v>0</v>
      </c>
      <c r="CH317" s="2">
        <v>0</v>
      </c>
      <c r="CI317" s="2">
        <v>0</v>
      </c>
      <c r="CJ317" s="18">
        <f t="shared" si="43"/>
        <v>0</v>
      </c>
      <c r="CK317" s="15">
        <v>0</v>
      </c>
      <c r="CL317" s="2">
        <v>0</v>
      </c>
      <c r="CM317" s="2">
        <v>0</v>
      </c>
      <c r="CN317" s="2">
        <v>0</v>
      </c>
      <c r="CO317" s="2">
        <v>0</v>
      </c>
      <c r="CP317" s="2">
        <v>0</v>
      </c>
      <c r="CQ317" s="2">
        <v>0</v>
      </c>
      <c r="CR317" s="2">
        <v>0</v>
      </c>
      <c r="CS317" s="2">
        <v>0</v>
      </c>
      <c r="CT317" s="2">
        <v>0</v>
      </c>
      <c r="CU317" s="2">
        <v>0</v>
      </c>
      <c r="CV317" s="16">
        <v>0</v>
      </c>
      <c r="CW317" s="18">
        <f t="shared" si="44"/>
        <v>0</v>
      </c>
    </row>
    <row r="318" spans="1:101" ht="13.05" customHeight="1" x14ac:dyDescent="0.2">
      <c r="A318" s="46" t="s">
        <v>15</v>
      </c>
      <c r="B318" s="46" t="s">
        <v>16</v>
      </c>
      <c r="C318" s="89">
        <v>401</v>
      </c>
      <c r="D318" s="46" t="s">
        <v>16</v>
      </c>
      <c r="E318" s="46" t="s">
        <v>15</v>
      </c>
      <c r="F318" s="46" t="s">
        <v>16</v>
      </c>
      <c r="G318" s="47" t="s">
        <v>32</v>
      </c>
      <c r="H318" s="70">
        <v>16827</v>
      </c>
      <c r="I318" s="49" t="s">
        <v>377</v>
      </c>
      <c r="J318" s="43">
        <v>0</v>
      </c>
      <c r="K318" s="15">
        <v>0</v>
      </c>
      <c r="L318" s="2">
        <v>0</v>
      </c>
      <c r="M318" s="2">
        <v>0</v>
      </c>
      <c r="V318" s="16"/>
      <c r="W318" s="18">
        <f t="shared" si="38"/>
        <v>0</v>
      </c>
      <c r="X318" s="15">
        <v>0</v>
      </c>
      <c r="Y318" s="2">
        <v>0</v>
      </c>
      <c r="Z318" s="2">
        <v>0</v>
      </c>
      <c r="AI318" s="16"/>
      <c r="AJ318" s="18">
        <f t="shared" si="39"/>
        <v>0</v>
      </c>
      <c r="AK318" s="15">
        <v>0</v>
      </c>
      <c r="AL318" s="2">
        <v>0</v>
      </c>
      <c r="AM318" s="2">
        <v>0</v>
      </c>
      <c r="AV318" s="16"/>
      <c r="AW318" s="18">
        <f t="shared" si="40"/>
        <v>0</v>
      </c>
      <c r="AX318" s="15">
        <v>0</v>
      </c>
      <c r="AY318" s="2">
        <v>0</v>
      </c>
      <c r="AZ318" s="2">
        <v>0</v>
      </c>
      <c r="BA318" s="2">
        <v>0</v>
      </c>
      <c r="BB318" s="2">
        <v>0</v>
      </c>
      <c r="BC318" s="2">
        <v>0</v>
      </c>
      <c r="BD318" s="2">
        <v>0</v>
      </c>
      <c r="BE318" s="2">
        <v>0</v>
      </c>
      <c r="BF318" s="2">
        <v>0</v>
      </c>
      <c r="BG318" s="2">
        <v>0</v>
      </c>
      <c r="BH318" s="2">
        <v>0</v>
      </c>
      <c r="BI318" s="16">
        <v>0</v>
      </c>
      <c r="BJ318" s="18">
        <f t="shared" si="41"/>
        <v>0</v>
      </c>
      <c r="BK318" s="15">
        <v>0</v>
      </c>
      <c r="BL318" s="2">
        <v>0</v>
      </c>
      <c r="BM318" s="2">
        <v>0</v>
      </c>
      <c r="BN318" s="2">
        <v>0</v>
      </c>
      <c r="BO318" s="2">
        <v>0</v>
      </c>
      <c r="BP318" s="2">
        <v>0</v>
      </c>
      <c r="BQ318" s="2">
        <v>0</v>
      </c>
      <c r="BR318" s="2">
        <v>0</v>
      </c>
      <c r="BS318" s="2">
        <v>0</v>
      </c>
      <c r="BT318" s="2">
        <v>0</v>
      </c>
      <c r="BU318" s="2">
        <v>0</v>
      </c>
      <c r="BV318" s="2">
        <v>0</v>
      </c>
      <c r="BW318" s="18">
        <f t="shared" si="42"/>
        <v>0</v>
      </c>
      <c r="BX318" s="15">
        <v>0</v>
      </c>
      <c r="BY318" s="2">
        <v>0</v>
      </c>
      <c r="BZ318" s="2">
        <v>0</v>
      </c>
      <c r="CA318" s="2">
        <v>0</v>
      </c>
      <c r="CB318" s="2">
        <v>0</v>
      </c>
      <c r="CC318" s="2">
        <v>0</v>
      </c>
      <c r="CD318" s="2">
        <v>0</v>
      </c>
      <c r="CE318" s="2">
        <v>0</v>
      </c>
      <c r="CF318" s="2">
        <v>0</v>
      </c>
      <c r="CG318" s="2">
        <v>0</v>
      </c>
      <c r="CH318" s="2">
        <v>0</v>
      </c>
      <c r="CI318" s="2">
        <v>0</v>
      </c>
      <c r="CJ318" s="18">
        <f t="shared" si="43"/>
        <v>0</v>
      </c>
      <c r="CK318" s="15">
        <v>0</v>
      </c>
      <c r="CL318" s="2">
        <v>0</v>
      </c>
      <c r="CM318" s="2">
        <v>0</v>
      </c>
      <c r="CN318" s="2">
        <v>0</v>
      </c>
      <c r="CO318" s="2">
        <v>0</v>
      </c>
      <c r="CP318" s="2">
        <v>0</v>
      </c>
      <c r="CQ318" s="2">
        <v>0</v>
      </c>
      <c r="CR318" s="2">
        <v>0</v>
      </c>
      <c r="CS318" s="2">
        <v>0</v>
      </c>
      <c r="CT318" s="2">
        <v>0</v>
      </c>
      <c r="CU318" s="2">
        <v>0</v>
      </c>
      <c r="CV318" s="16">
        <v>0</v>
      </c>
      <c r="CW318" s="18">
        <f t="shared" si="44"/>
        <v>0</v>
      </c>
    </row>
    <row r="319" spans="1:101" ht="13.05" customHeight="1" x14ac:dyDescent="0.2">
      <c r="A319" s="46" t="s">
        <v>15</v>
      </c>
      <c r="B319" s="46" t="s">
        <v>16</v>
      </c>
      <c r="C319" s="89">
        <v>401</v>
      </c>
      <c r="D319" s="46" t="s">
        <v>16</v>
      </c>
      <c r="E319" s="46" t="s">
        <v>15</v>
      </c>
      <c r="F319" s="46" t="s">
        <v>16</v>
      </c>
      <c r="G319" s="47" t="s">
        <v>32</v>
      </c>
      <c r="H319" s="70">
        <v>17570</v>
      </c>
      <c r="I319" s="49" t="s">
        <v>378</v>
      </c>
      <c r="J319" s="43">
        <v>0</v>
      </c>
      <c r="K319" s="15">
        <v>0</v>
      </c>
      <c r="L319" s="2">
        <v>0</v>
      </c>
      <c r="M319" s="2">
        <v>0</v>
      </c>
      <c r="V319" s="16"/>
      <c r="W319" s="18">
        <f t="shared" si="38"/>
        <v>0</v>
      </c>
      <c r="X319" s="15">
        <v>0</v>
      </c>
      <c r="Y319" s="2">
        <v>0</v>
      </c>
      <c r="Z319" s="2">
        <v>0</v>
      </c>
      <c r="AI319" s="16"/>
      <c r="AJ319" s="18">
        <f t="shared" si="39"/>
        <v>0</v>
      </c>
      <c r="AK319" s="15">
        <v>0</v>
      </c>
      <c r="AL319" s="2">
        <v>0</v>
      </c>
      <c r="AM319" s="2">
        <v>0</v>
      </c>
      <c r="AV319" s="16"/>
      <c r="AW319" s="18">
        <f t="shared" si="40"/>
        <v>0</v>
      </c>
      <c r="AX319" s="15">
        <v>0</v>
      </c>
      <c r="AY319" s="2">
        <v>0</v>
      </c>
      <c r="AZ319" s="2">
        <v>0</v>
      </c>
      <c r="BA319" s="2">
        <v>0</v>
      </c>
      <c r="BB319" s="2">
        <v>0</v>
      </c>
      <c r="BC319" s="2">
        <v>0</v>
      </c>
      <c r="BD319" s="2">
        <v>0</v>
      </c>
      <c r="BE319" s="2">
        <v>0</v>
      </c>
      <c r="BF319" s="2">
        <v>0</v>
      </c>
      <c r="BG319" s="2">
        <v>0</v>
      </c>
      <c r="BH319" s="2">
        <v>0</v>
      </c>
      <c r="BI319" s="16">
        <v>0</v>
      </c>
      <c r="BJ319" s="18">
        <f t="shared" si="41"/>
        <v>0</v>
      </c>
      <c r="BK319" s="15">
        <v>0</v>
      </c>
      <c r="BL319" s="2">
        <v>0</v>
      </c>
      <c r="BM319" s="2">
        <v>0</v>
      </c>
      <c r="BN319" s="2">
        <v>0</v>
      </c>
      <c r="BO319" s="2">
        <v>0</v>
      </c>
      <c r="BP319" s="2">
        <v>0</v>
      </c>
      <c r="BQ319" s="2">
        <v>0</v>
      </c>
      <c r="BR319" s="2">
        <v>0</v>
      </c>
      <c r="BS319" s="2">
        <v>0</v>
      </c>
      <c r="BT319" s="2">
        <v>0</v>
      </c>
      <c r="BU319" s="2">
        <v>0</v>
      </c>
      <c r="BV319" s="2">
        <v>0</v>
      </c>
      <c r="BW319" s="18">
        <f t="shared" si="42"/>
        <v>0</v>
      </c>
      <c r="BX319" s="15">
        <v>0</v>
      </c>
      <c r="BY319" s="2">
        <v>0</v>
      </c>
      <c r="BZ319" s="2">
        <v>0</v>
      </c>
      <c r="CA319" s="2">
        <v>0</v>
      </c>
      <c r="CB319" s="2">
        <v>0</v>
      </c>
      <c r="CC319" s="2">
        <v>0</v>
      </c>
      <c r="CD319" s="2">
        <v>0</v>
      </c>
      <c r="CE319" s="2">
        <v>0</v>
      </c>
      <c r="CF319" s="2">
        <v>0</v>
      </c>
      <c r="CG319" s="2">
        <v>0</v>
      </c>
      <c r="CH319" s="2">
        <v>0</v>
      </c>
      <c r="CI319" s="2">
        <v>0</v>
      </c>
      <c r="CJ319" s="18">
        <f t="shared" si="43"/>
        <v>0</v>
      </c>
      <c r="CK319" s="15">
        <v>0</v>
      </c>
      <c r="CL319" s="2">
        <v>0</v>
      </c>
      <c r="CM319" s="2">
        <v>0</v>
      </c>
      <c r="CN319" s="2">
        <v>0</v>
      </c>
      <c r="CO319" s="2">
        <v>0</v>
      </c>
      <c r="CP319" s="2">
        <v>0</v>
      </c>
      <c r="CQ319" s="2">
        <v>0</v>
      </c>
      <c r="CR319" s="2">
        <v>0</v>
      </c>
      <c r="CS319" s="2">
        <v>0</v>
      </c>
      <c r="CT319" s="2">
        <v>0</v>
      </c>
      <c r="CU319" s="2">
        <v>0</v>
      </c>
      <c r="CV319" s="16">
        <v>0</v>
      </c>
      <c r="CW319" s="18">
        <f t="shared" si="44"/>
        <v>0</v>
      </c>
    </row>
    <row r="320" spans="1:101" ht="13.05" customHeight="1" x14ac:dyDescent="0.2">
      <c r="A320" s="46" t="s">
        <v>15</v>
      </c>
      <c r="B320" s="46" t="s">
        <v>16</v>
      </c>
      <c r="C320" s="89">
        <v>401</v>
      </c>
      <c r="D320" s="46" t="s">
        <v>16</v>
      </c>
      <c r="E320" s="46" t="s">
        <v>15</v>
      </c>
      <c r="F320" s="46" t="s">
        <v>16</v>
      </c>
      <c r="G320" s="47" t="s">
        <v>134</v>
      </c>
      <c r="H320" s="70">
        <v>228</v>
      </c>
      <c r="I320" s="49" t="s">
        <v>379</v>
      </c>
      <c r="J320" s="43">
        <v>0</v>
      </c>
      <c r="K320" s="15">
        <v>2</v>
      </c>
      <c r="L320" s="2">
        <v>0</v>
      </c>
      <c r="M320" s="2">
        <v>0</v>
      </c>
      <c r="V320" s="16"/>
      <c r="W320" s="18">
        <f t="shared" si="38"/>
        <v>2</v>
      </c>
      <c r="X320" s="15">
        <v>0</v>
      </c>
      <c r="Y320" s="2">
        <v>0</v>
      </c>
      <c r="Z320" s="2">
        <v>0</v>
      </c>
      <c r="AI320" s="16"/>
      <c r="AJ320" s="18">
        <f t="shared" si="39"/>
        <v>0</v>
      </c>
      <c r="AK320" s="15">
        <v>2</v>
      </c>
      <c r="AL320" s="2">
        <v>0</v>
      </c>
      <c r="AM320" s="2">
        <v>0</v>
      </c>
      <c r="AV320" s="16"/>
      <c r="AW320" s="18">
        <f t="shared" si="40"/>
        <v>2</v>
      </c>
      <c r="AX320" s="15">
        <v>0</v>
      </c>
      <c r="AY320" s="2"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0</v>
      </c>
      <c r="BF320" s="2">
        <v>0</v>
      </c>
      <c r="BG320" s="2">
        <v>0</v>
      </c>
      <c r="BH320" s="2">
        <v>0</v>
      </c>
      <c r="BI320" s="16">
        <v>0</v>
      </c>
      <c r="BJ320" s="18">
        <f t="shared" si="41"/>
        <v>0</v>
      </c>
      <c r="BK320" s="15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  <c r="BU320" s="2">
        <v>0</v>
      </c>
      <c r="BV320" s="2">
        <v>0</v>
      </c>
      <c r="BW320" s="18">
        <f t="shared" si="42"/>
        <v>0</v>
      </c>
      <c r="BX320" s="15">
        <v>0</v>
      </c>
      <c r="BY320" s="2">
        <v>0</v>
      </c>
      <c r="BZ320" s="2">
        <v>0</v>
      </c>
      <c r="CA320" s="2">
        <v>0</v>
      </c>
      <c r="CB320" s="2">
        <v>0</v>
      </c>
      <c r="CC320" s="2">
        <v>0</v>
      </c>
      <c r="CD320" s="2">
        <v>0</v>
      </c>
      <c r="CE320" s="2">
        <v>0</v>
      </c>
      <c r="CF320" s="2">
        <v>0</v>
      </c>
      <c r="CG320" s="2">
        <v>0</v>
      </c>
      <c r="CH320" s="2">
        <v>0</v>
      </c>
      <c r="CI320" s="2">
        <v>0</v>
      </c>
      <c r="CJ320" s="18">
        <f t="shared" si="43"/>
        <v>0</v>
      </c>
      <c r="CK320" s="15">
        <v>0</v>
      </c>
      <c r="CL320" s="2">
        <v>0</v>
      </c>
      <c r="CM320" s="2">
        <v>0</v>
      </c>
      <c r="CN320" s="2">
        <v>0</v>
      </c>
      <c r="CO320" s="2">
        <v>0</v>
      </c>
      <c r="CP320" s="2">
        <v>0</v>
      </c>
      <c r="CQ320" s="2">
        <v>0</v>
      </c>
      <c r="CR320" s="2">
        <v>0</v>
      </c>
      <c r="CS320" s="2">
        <v>0</v>
      </c>
      <c r="CT320" s="2">
        <v>0</v>
      </c>
      <c r="CU320" s="2">
        <v>0</v>
      </c>
      <c r="CV320" s="16">
        <v>0</v>
      </c>
      <c r="CW320" s="18">
        <f t="shared" si="44"/>
        <v>0</v>
      </c>
    </row>
    <row r="321" spans="1:101" ht="13.05" customHeight="1" x14ac:dyDescent="0.2">
      <c r="A321" s="46" t="s">
        <v>15</v>
      </c>
      <c r="B321" s="46" t="s">
        <v>16</v>
      </c>
      <c r="C321" s="89">
        <v>401</v>
      </c>
      <c r="D321" s="46" t="s">
        <v>16</v>
      </c>
      <c r="E321" s="46" t="s">
        <v>15</v>
      </c>
      <c r="F321" s="46" t="s">
        <v>16</v>
      </c>
      <c r="G321" s="47" t="s">
        <v>32</v>
      </c>
      <c r="H321" s="70">
        <v>229</v>
      </c>
      <c r="I321" s="49" t="s">
        <v>380</v>
      </c>
      <c r="J321" s="43">
        <v>0</v>
      </c>
      <c r="K321" s="15">
        <v>0</v>
      </c>
      <c r="L321" s="2">
        <v>0</v>
      </c>
      <c r="M321" s="2">
        <v>0</v>
      </c>
      <c r="V321" s="16"/>
      <c r="W321" s="18">
        <f t="shared" si="38"/>
        <v>0</v>
      </c>
      <c r="X321" s="15">
        <v>0</v>
      </c>
      <c r="Y321" s="2">
        <v>0</v>
      </c>
      <c r="Z321" s="2">
        <v>0</v>
      </c>
      <c r="AI321" s="16"/>
      <c r="AJ321" s="18">
        <f t="shared" si="39"/>
        <v>0</v>
      </c>
      <c r="AK321" s="15">
        <v>0</v>
      </c>
      <c r="AL321" s="2">
        <v>0</v>
      </c>
      <c r="AM321" s="2">
        <v>0</v>
      </c>
      <c r="AV321" s="16"/>
      <c r="AW321" s="18">
        <f t="shared" si="40"/>
        <v>0</v>
      </c>
      <c r="AX321" s="15">
        <v>0</v>
      </c>
      <c r="AY321" s="2"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0</v>
      </c>
      <c r="BI321" s="16">
        <v>0</v>
      </c>
      <c r="BJ321" s="18">
        <f t="shared" si="41"/>
        <v>0</v>
      </c>
      <c r="BK321" s="15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0</v>
      </c>
      <c r="BU321" s="2">
        <v>0</v>
      </c>
      <c r="BV321" s="2">
        <v>0</v>
      </c>
      <c r="BW321" s="18">
        <f t="shared" si="42"/>
        <v>0</v>
      </c>
      <c r="BX321" s="15">
        <v>0</v>
      </c>
      <c r="BY321" s="2">
        <v>0</v>
      </c>
      <c r="BZ321" s="2">
        <v>0</v>
      </c>
      <c r="CA321" s="2">
        <v>0</v>
      </c>
      <c r="CB321" s="2">
        <v>0</v>
      </c>
      <c r="CC321" s="2">
        <v>0</v>
      </c>
      <c r="CD321" s="2">
        <v>0</v>
      </c>
      <c r="CE321" s="2">
        <v>0</v>
      </c>
      <c r="CF321" s="2">
        <v>0</v>
      </c>
      <c r="CG321" s="2">
        <v>0</v>
      </c>
      <c r="CH321" s="2">
        <v>0</v>
      </c>
      <c r="CI321" s="2">
        <v>0</v>
      </c>
      <c r="CJ321" s="18">
        <f t="shared" si="43"/>
        <v>0</v>
      </c>
      <c r="CK321" s="15">
        <v>0</v>
      </c>
      <c r="CL321" s="2">
        <v>0</v>
      </c>
      <c r="CM321" s="2">
        <v>0</v>
      </c>
      <c r="CN321" s="2">
        <v>0</v>
      </c>
      <c r="CO321" s="2">
        <v>0</v>
      </c>
      <c r="CP321" s="2">
        <v>0</v>
      </c>
      <c r="CQ321" s="2">
        <v>0</v>
      </c>
      <c r="CR321" s="2">
        <v>0</v>
      </c>
      <c r="CS321" s="2">
        <v>0</v>
      </c>
      <c r="CT321" s="2">
        <v>0</v>
      </c>
      <c r="CU321" s="2">
        <v>0</v>
      </c>
      <c r="CV321" s="16">
        <v>0</v>
      </c>
      <c r="CW321" s="18">
        <f t="shared" si="44"/>
        <v>0</v>
      </c>
    </row>
    <row r="322" spans="1:101" ht="13.05" customHeight="1" x14ac:dyDescent="0.2">
      <c r="A322" s="46" t="s">
        <v>15</v>
      </c>
      <c r="B322" s="46" t="s">
        <v>16</v>
      </c>
      <c r="C322" s="89">
        <v>401</v>
      </c>
      <c r="D322" s="46" t="s">
        <v>16</v>
      </c>
      <c r="E322" s="46" t="s">
        <v>15</v>
      </c>
      <c r="F322" s="46" t="s">
        <v>16</v>
      </c>
      <c r="G322" s="47" t="s">
        <v>381</v>
      </c>
      <c r="H322" s="70">
        <v>7326</v>
      </c>
      <c r="I322" s="49" t="s">
        <v>382</v>
      </c>
      <c r="J322" s="43">
        <v>0</v>
      </c>
      <c r="K322" s="15">
        <v>0</v>
      </c>
      <c r="L322" s="2">
        <v>0</v>
      </c>
      <c r="M322" s="2">
        <v>0</v>
      </c>
      <c r="V322" s="16"/>
      <c r="W322" s="18">
        <f t="shared" si="38"/>
        <v>0</v>
      </c>
      <c r="X322" s="15">
        <v>0</v>
      </c>
      <c r="Y322" s="2">
        <v>0</v>
      </c>
      <c r="Z322" s="2">
        <v>0</v>
      </c>
      <c r="AI322" s="16"/>
      <c r="AJ322" s="18">
        <f t="shared" si="39"/>
        <v>0</v>
      </c>
      <c r="AK322" s="15">
        <v>0</v>
      </c>
      <c r="AL322" s="2">
        <v>0</v>
      </c>
      <c r="AM322" s="2">
        <v>0</v>
      </c>
      <c r="AV322" s="16"/>
      <c r="AW322" s="18">
        <f t="shared" si="40"/>
        <v>0</v>
      </c>
      <c r="AX322" s="15">
        <v>0</v>
      </c>
      <c r="AY322" s="2">
        <v>0</v>
      </c>
      <c r="AZ322" s="2">
        <v>0</v>
      </c>
      <c r="BA322" s="2">
        <v>0</v>
      </c>
      <c r="BB322" s="2">
        <v>0</v>
      </c>
      <c r="BC322" s="2">
        <v>0</v>
      </c>
      <c r="BD322" s="2">
        <v>0</v>
      </c>
      <c r="BE322" s="2">
        <v>0</v>
      </c>
      <c r="BF322" s="2">
        <v>0</v>
      </c>
      <c r="BG322" s="2">
        <v>0</v>
      </c>
      <c r="BH322" s="2">
        <v>0</v>
      </c>
      <c r="BI322" s="16">
        <v>0</v>
      </c>
      <c r="BJ322" s="18">
        <f t="shared" si="41"/>
        <v>0</v>
      </c>
      <c r="BK322" s="15">
        <v>0</v>
      </c>
      <c r="BL322" s="2">
        <v>0</v>
      </c>
      <c r="BM322" s="2">
        <v>0</v>
      </c>
      <c r="BN322" s="2">
        <v>0</v>
      </c>
      <c r="BO322" s="2">
        <v>0</v>
      </c>
      <c r="BP322" s="2">
        <v>0</v>
      </c>
      <c r="BQ322" s="2">
        <v>0</v>
      </c>
      <c r="BR322" s="2">
        <v>0</v>
      </c>
      <c r="BS322" s="2">
        <v>0</v>
      </c>
      <c r="BT322" s="2">
        <v>0</v>
      </c>
      <c r="BU322" s="2">
        <v>0</v>
      </c>
      <c r="BV322" s="2">
        <v>0</v>
      </c>
      <c r="BW322" s="18">
        <f t="shared" si="42"/>
        <v>0</v>
      </c>
      <c r="BX322" s="15">
        <v>0</v>
      </c>
      <c r="BY322" s="2">
        <v>0</v>
      </c>
      <c r="BZ322" s="2">
        <v>0</v>
      </c>
      <c r="CA322" s="2">
        <v>0</v>
      </c>
      <c r="CB322" s="2">
        <v>0</v>
      </c>
      <c r="CC322" s="2">
        <v>0</v>
      </c>
      <c r="CD322" s="2">
        <v>0</v>
      </c>
      <c r="CE322" s="2">
        <v>0</v>
      </c>
      <c r="CF322" s="2">
        <v>0</v>
      </c>
      <c r="CG322" s="2">
        <v>0</v>
      </c>
      <c r="CH322" s="2">
        <v>0</v>
      </c>
      <c r="CI322" s="2">
        <v>0</v>
      </c>
      <c r="CJ322" s="18">
        <f t="shared" si="43"/>
        <v>0</v>
      </c>
      <c r="CK322" s="15">
        <v>0</v>
      </c>
      <c r="CL322" s="2">
        <v>0</v>
      </c>
      <c r="CM322" s="2">
        <v>0</v>
      </c>
      <c r="CN322" s="2">
        <v>0</v>
      </c>
      <c r="CO322" s="2">
        <v>0</v>
      </c>
      <c r="CP322" s="2">
        <v>0</v>
      </c>
      <c r="CQ322" s="2">
        <v>0</v>
      </c>
      <c r="CR322" s="2">
        <v>0</v>
      </c>
      <c r="CS322" s="2">
        <v>0</v>
      </c>
      <c r="CT322" s="2">
        <v>0</v>
      </c>
      <c r="CU322" s="2">
        <v>0</v>
      </c>
      <c r="CV322" s="16">
        <v>0</v>
      </c>
      <c r="CW322" s="18">
        <f t="shared" si="44"/>
        <v>0</v>
      </c>
    </row>
    <row r="323" spans="1:101" ht="13.05" customHeight="1" x14ac:dyDescent="0.2">
      <c r="A323" s="46" t="s">
        <v>15</v>
      </c>
      <c r="B323" s="46" t="s">
        <v>16</v>
      </c>
      <c r="C323" s="89">
        <v>401</v>
      </c>
      <c r="D323" s="46" t="s">
        <v>16</v>
      </c>
      <c r="E323" s="46" t="s">
        <v>15</v>
      </c>
      <c r="F323" s="46" t="s">
        <v>16</v>
      </c>
      <c r="G323" s="47" t="s">
        <v>32</v>
      </c>
      <c r="H323" s="70">
        <v>225</v>
      </c>
      <c r="I323" s="49" t="s">
        <v>383</v>
      </c>
      <c r="J323" s="43">
        <v>0</v>
      </c>
      <c r="K323" s="15">
        <v>0</v>
      </c>
      <c r="L323" s="2">
        <v>0</v>
      </c>
      <c r="M323" s="2">
        <v>0</v>
      </c>
      <c r="V323" s="16"/>
      <c r="W323" s="18">
        <f t="shared" si="38"/>
        <v>0</v>
      </c>
      <c r="X323" s="15">
        <v>0</v>
      </c>
      <c r="Y323" s="2">
        <v>0</v>
      </c>
      <c r="Z323" s="2">
        <v>0</v>
      </c>
      <c r="AI323" s="16"/>
      <c r="AJ323" s="18">
        <f t="shared" si="39"/>
        <v>0</v>
      </c>
      <c r="AK323" s="15">
        <v>0</v>
      </c>
      <c r="AL323" s="2">
        <v>0</v>
      </c>
      <c r="AM323" s="2">
        <v>0</v>
      </c>
      <c r="AV323" s="16"/>
      <c r="AW323" s="18">
        <f t="shared" si="40"/>
        <v>0</v>
      </c>
      <c r="AX323" s="15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0</v>
      </c>
      <c r="BF323" s="2">
        <v>0</v>
      </c>
      <c r="BG323" s="2">
        <v>0</v>
      </c>
      <c r="BH323" s="2">
        <v>0</v>
      </c>
      <c r="BI323" s="16">
        <v>0</v>
      </c>
      <c r="BJ323" s="18">
        <f t="shared" si="41"/>
        <v>0</v>
      </c>
      <c r="BK323" s="15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Q323" s="2">
        <v>0</v>
      </c>
      <c r="BR323" s="2">
        <v>0</v>
      </c>
      <c r="BS323" s="2">
        <v>0</v>
      </c>
      <c r="BT323" s="2">
        <v>0</v>
      </c>
      <c r="BU323" s="2">
        <v>0</v>
      </c>
      <c r="BV323" s="2">
        <v>0</v>
      </c>
      <c r="BW323" s="18">
        <f t="shared" si="42"/>
        <v>0</v>
      </c>
      <c r="BX323" s="15">
        <v>0</v>
      </c>
      <c r="BY323" s="2">
        <v>0</v>
      </c>
      <c r="BZ323" s="2">
        <v>0</v>
      </c>
      <c r="CA323" s="2">
        <v>0</v>
      </c>
      <c r="CB323" s="2">
        <v>0</v>
      </c>
      <c r="CC323" s="2">
        <v>0</v>
      </c>
      <c r="CD323" s="2">
        <v>0</v>
      </c>
      <c r="CE323" s="2">
        <v>0</v>
      </c>
      <c r="CF323" s="2">
        <v>0</v>
      </c>
      <c r="CG323" s="2">
        <v>0</v>
      </c>
      <c r="CH323" s="2">
        <v>0</v>
      </c>
      <c r="CI323" s="2">
        <v>0</v>
      </c>
      <c r="CJ323" s="18">
        <f t="shared" si="43"/>
        <v>0</v>
      </c>
      <c r="CK323" s="15">
        <v>0</v>
      </c>
      <c r="CL323" s="2">
        <v>0</v>
      </c>
      <c r="CM323" s="2">
        <v>0</v>
      </c>
      <c r="CN323" s="2">
        <v>0</v>
      </c>
      <c r="CO323" s="2">
        <v>0</v>
      </c>
      <c r="CP323" s="2">
        <v>0</v>
      </c>
      <c r="CQ323" s="2">
        <v>0</v>
      </c>
      <c r="CR323" s="2">
        <v>0</v>
      </c>
      <c r="CS323" s="2">
        <v>0</v>
      </c>
      <c r="CT323" s="2">
        <v>0</v>
      </c>
      <c r="CU323" s="2">
        <v>0</v>
      </c>
      <c r="CV323" s="16">
        <v>0</v>
      </c>
      <c r="CW323" s="18">
        <f t="shared" si="44"/>
        <v>0</v>
      </c>
    </row>
    <row r="324" spans="1:101" ht="13.05" customHeight="1" x14ac:dyDescent="0.2">
      <c r="A324" s="46" t="s">
        <v>15</v>
      </c>
      <c r="B324" s="46" t="s">
        <v>16</v>
      </c>
      <c r="C324" s="89">
        <v>401</v>
      </c>
      <c r="D324" s="46" t="s">
        <v>16</v>
      </c>
      <c r="E324" s="46" t="s">
        <v>15</v>
      </c>
      <c r="F324" s="46" t="s">
        <v>16</v>
      </c>
      <c r="G324" s="47" t="s">
        <v>30</v>
      </c>
      <c r="H324" s="70">
        <v>222</v>
      </c>
      <c r="I324" s="49" t="s">
        <v>384</v>
      </c>
      <c r="J324" s="43">
        <v>0</v>
      </c>
      <c r="K324" s="15">
        <v>0</v>
      </c>
      <c r="L324" s="2">
        <v>0</v>
      </c>
      <c r="M324" s="2">
        <v>0</v>
      </c>
      <c r="V324" s="16"/>
      <c r="W324" s="18">
        <f t="shared" si="38"/>
        <v>0</v>
      </c>
      <c r="X324" s="15">
        <v>0</v>
      </c>
      <c r="Y324" s="2">
        <v>0</v>
      </c>
      <c r="Z324" s="2">
        <v>0</v>
      </c>
      <c r="AI324" s="16"/>
      <c r="AJ324" s="18">
        <f t="shared" si="39"/>
        <v>0</v>
      </c>
      <c r="AK324" s="15">
        <v>0</v>
      </c>
      <c r="AL324" s="2">
        <v>0</v>
      </c>
      <c r="AM324" s="2">
        <v>0</v>
      </c>
      <c r="AV324" s="16"/>
      <c r="AW324" s="18">
        <f t="shared" si="40"/>
        <v>0</v>
      </c>
      <c r="AX324" s="15">
        <v>0</v>
      </c>
      <c r="AY324" s="2">
        <v>0</v>
      </c>
      <c r="AZ324" s="2">
        <v>0</v>
      </c>
      <c r="BA324" s="2">
        <v>0</v>
      </c>
      <c r="BB324" s="2">
        <v>0</v>
      </c>
      <c r="BC324" s="2">
        <v>0</v>
      </c>
      <c r="BD324" s="2">
        <v>0</v>
      </c>
      <c r="BE324" s="2">
        <v>0</v>
      </c>
      <c r="BF324" s="2">
        <v>0</v>
      </c>
      <c r="BG324" s="2">
        <v>0</v>
      </c>
      <c r="BH324" s="2">
        <v>0</v>
      </c>
      <c r="BI324" s="16">
        <v>0</v>
      </c>
      <c r="BJ324" s="18">
        <f t="shared" si="41"/>
        <v>0</v>
      </c>
      <c r="BK324" s="15">
        <v>0</v>
      </c>
      <c r="BL324" s="2">
        <v>0</v>
      </c>
      <c r="BM324" s="2">
        <v>0</v>
      </c>
      <c r="BN324" s="2">
        <v>0</v>
      </c>
      <c r="BO324" s="2">
        <v>0</v>
      </c>
      <c r="BP324" s="2">
        <v>0</v>
      </c>
      <c r="BQ324" s="2">
        <v>0</v>
      </c>
      <c r="BR324" s="2">
        <v>0</v>
      </c>
      <c r="BS324" s="2">
        <v>0</v>
      </c>
      <c r="BT324" s="2">
        <v>0</v>
      </c>
      <c r="BU324" s="2">
        <v>0</v>
      </c>
      <c r="BV324" s="2">
        <v>0</v>
      </c>
      <c r="BW324" s="18">
        <f t="shared" si="42"/>
        <v>0</v>
      </c>
      <c r="BX324" s="15">
        <v>0</v>
      </c>
      <c r="BY324" s="2">
        <v>0</v>
      </c>
      <c r="BZ324" s="2">
        <v>0</v>
      </c>
      <c r="CA324" s="2">
        <v>0</v>
      </c>
      <c r="CB324" s="2">
        <v>0</v>
      </c>
      <c r="CC324" s="2">
        <v>0</v>
      </c>
      <c r="CD324" s="2">
        <v>0</v>
      </c>
      <c r="CE324" s="2">
        <v>0</v>
      </c>
      <c r="CF324" s="2">
        <v>0</v>
      </c>
      <c r="CG324" s="2">
        <v>0</v>
      </c>
      <c r="CH324" s="2">
        <v>0</v>
      </c>
      <c r="CI324" s="2">
        <v>0</v>
      </c>
      <c r="CJ324" s="18">
        <f t="shared" si="43"/>
        <v>0</v>
      </c>
      <c r="CK324" s="15">
        <v>0</v>
      </c>
      <c r="CL324" s="2">
        <v>0</v>
      </c>
      <c r="CM324" s="2">
        <v>0</v>
      </c>
      <c r="CN324" s="2">
        <v>0</v>
      </c>
      <c r="CO324" s="2">
        <v>0</v>
      </c>
      <c r="CP324" s="2">
        <v>0</v>
      </c>
      <c r="CQ324" s="2">
        <v>0</v>
      </c>
      <c r="CR324" s="2">
        <v>0</v>
      </c>
      <c r="CS324" s="2">
        <v>0</v>
      </c>
      <c r="CT324" s="2">
        <v>0</v>
      </c>
      <c r="CU324" s="2">
        <v>0</v>
      </c>
      <c r="CV324" s="16">
        <v>0</v>
      </c>
      <c r="CW324" s="18">
        <f t="shared" si="44"/>
        <v>0</v>
      </c>
    </row>
    <row r="325" spans="1:101" ht="13.05" customHeight="1" x14ac:dyDescent="0.2">
      <c r="A325" s="46" t="s">
        <v>15</v>
      </c>
      <c r="B325" s="46" t="s">
        <v>16</v>
      </c>
      <c r="C325" s="89">
        <v>401</v>
      </c>
      <c r="D325" s="46" t="s">
        <v>16</v>
      </c>
      <c r="E325" s="46" t="s">
        <v>15</v>
      </c>
      <c r="F325" s="46" t="s">
        <v>16</v>
      </c>
      <c r="G325" s="47" t="s">
        <v>32</v>
      </c>
      <c r="H325" s="70">
        <v>223</v>
      </c>
      <c r="I325" s="49" t="s">
        <v>385</v>
      </c>
      <c r="J325" s="43">
        <v>0</v>
      </c>
      <c r="K325" s="15">
        <v>0</v>
      </c>
      <c r="L325" s="2">
        <v>0</v>
      </c>
      <c r="M325" s="2">
        <v>0</v>
      </c>
      <c r="V325" s="16"/>
      <c r="W325" s="18">
        <f t="shared" ref="W325:W388" si="45">SUM(K325:V325)</f>
        <v>0</v>
      </c>
      <c r="X325" s="15">
        <v>0</v>
      </c>
      <c r="Y325" s="2">
        <v>0</v>
      </c>
      <c r="Z325" s="2">
        <v>0</v>
      </c>
      <c r="AI325" s="16"/>
      <c r="AJ325" s="18">
        <f t="shared" ref="AJ325:AJ388" si="46">SUM(X325:AI325)</f>
        <v>0</v>
      </c>
      <c r="AK325" s="15">
        <v>0</v>
      </c>
      <c r="AL325" s="2">
        <v>0</v>
      </c>
      <c r="AM325" s="2">
        <v>0</v>
      </c>
      <c r="AV325" s="16"/>
      <c r="AW325" s="18">
        <f t="shared" ref="AW325:AW388" si="47">SUM(AK325:AV325)</f>
        <v>0</v>
      </c>
      <c r="AX325" s="15">
        <v>0</v>
      </c>
      <c r="AY325" s="2">
        <v>0</v>
      </c>
      <c r="AZ325" s="2">
        <v>0</v>
      </c>
      <c r="BA325" s="2">
        <v>0</v>
      </c>
      <c r="BB325" s="2">
        <v>0</v>
      </c>
      <c r="BC325" s="2">
        <v>0</v>
      </c>
      <c r="BD325" s="2">
        <v>0</v>
      </c>
      <c r="BE325" s="2">
        <v>0</v>
      </c>
      <c r="BF325" s="2">
        <v>0</v>
      </c>
      <c r="BG325" s="2">
        <v>0</v>
      </c>
      <c r="BH325" s="2">
        <v>0</v>
      </c>
      <c r="BI325" s="16">
        <v>0</v>
      </c>
      <c r="BJ325" s="18">
        <f t="shared" ref="BJ325:BJ388" si="48">SUM(AX325:BI325)</f>
        <v>0</v>
      </c>
      <c r="BK325" s="15">
        <v>0</v>
      </c>
      <c r="BL325" s="2">
        <v>0</v>
      </c>
      <c r="BM325" s="2">
        <v>0</v>
      </c>
      <c r="BN325" s="2">
        <v>0</v>
      </c>
      <c r="BO325" s="2">
        <v>0</v>
      </c>
      <c r="BP325" s="2">
        <v>0</v>
      </c>
      <c r="BQ325" s="2">
        <v>0</v>
      </c>
      <c r="BR325" s="2">
        <v>0</v>
      </c>
      <c r="BS325" s="2">
        <v>0</v>
      </c>
      <c r="BT325" s="2">
        <v>0</v>
      </c>
      <c r="BU325" s="2">
        <v>0</v>
      </c>
      <c r="BV325" s="2">
        <v>0</v>
      </c>
      <c r="BW325" s="18">
        <f t="shared" ref="BW325:BW388" si="49">SUM(BK325:BV325)</f>
        <v>0</v>
      </c>
      <c r="BX325" s="15">
        <v>0</v>
      </c>
      <c r="BY325" s="2">
        <v>0</v>
      </c>
      <c r="BZ325" s="2">
        <v>0</v>
      </c>
      <c r="CA325" s="2">
        <v>0</v>
      </c>
      <c r="CB325" s="2">
        <v>0</v>
      </c>
      <c r="CC325" s="2">
        <v>0</v>
      </c>
      <c r="CD325" s="2">
        <v>0</v>
      </c>
      <c r="CE325" s="2">
        <v>0</v>
      </c>
      <c r="CF325" s="2">
        <v>0</v>
      </c>
      <c r="CG325" s="2">
        <v>0</v>
      </c>
      <c r="CH325" s="2">
        <v>0</v>
      </c>
      <c r="CI325" s="2">
        <v>0</v>
      </c>
      <c r="CJ325" s="18">
        <f t="shared" ref="CJ325:CJ388" si="50">SUM(BX325:CI325)</f>
        <v>0</v>
      </c>
      <c r="CK325" s="15">
        <v>0</v>
      </c>
      <c r="CL325" s="2">
        <v>0</v>
      </c>
      <c r="CM325" s="2">
        <v>0</v>
      </c>
      <c r="CN325" s="2">
        <v>0</v>
      </c>
      <c r="CO325" s="2">
        <v>0</v>
      </c>
      <c r="CP325" s="2">
        <v>0</v>
      </c>
      <c r="CQ325" s="2">
        <v>0</v>
      </c>
      <c r="CR325" s="2">
        <v>0</v>
      </c>
      <c r="CS325" s="2">
        <v>0</v>
      </c>
      <c r="CT325" s="2">
        <v>0</v>
      </c>
      <c r="CU325" s="2">
        <v>0</v>
      </c>
      <c r="CV325" s="16">
        <v>0</v>
      </c>
      <c r="CW325" s="18">
        <f t="shared" ref="CW325:CW388" si="51">SUM(CK325:CV325)</f>
        <v>0</v>
      </c>
    </row>
    <row r="326" spans="1:101" ht="13.05" customHeight="1" x14ac:dyDescent="0.2">
      <c r="A326" s="46" t="s">
        <v>15</v>
      </c>
      <c r="B326" s="46" t="s">
        <v>16</v>
      </c>
      <c r="C326" s="89">
        <v>401</v>
      </c>
      <c r="D326" s="46" t="s">
        <v>16</v>
      </c>
      <c r="E326" s="46" t="s">
        <v>15</v>
      </c>
      <c r="F326" s="46" t="s">
        <v>16</v>
      </c>
      <c r="G326" s="47" t="s">
        <v>32</v>
      </c>
      <c r="H326" s="70">
        <v>221</v>
      </c>
      <c r="I326" s="49" t="s">
        <v>386</v>
      </c>
      <c r="J326" s="43">
        <v>0</v>
      </c>
      <c r="K326" s="15">
        <v>0</v>
      </c>
      <c r="L326" s="2">
        <v>0</v>
      </c>
      <c r="M326" s="2">
        <v>0</v>
      </c>
      <c r="V326" s="16"/>
      <c r="W326" s="18">
        <f t="shared" si="45"/>
        <v>0</v>
      </c>
      <c r="X326" s="15">
        <v>0</v>
      </c>
      <c r="Y326" s="2">
        <v>0</v>
      </c>
      <c r="Z326" s="2">
        <v>0</v>
      </c>
      <c r="AI326" s="16"/>
      <c r="AJ326" s="18">
        <f t="shared" si="46"/>
        <v>0</v>
      </c>
      <c r="AK326" s="15">
        <v>0</v>
      </c>
      <c r="AL326" s="2">
        <v>0</v>
      </c>
      <c r="AM326" s="2">
        <v>0</v>
      </c>
      <c r="AV326" s="16"/>
      <c r="AW326" s="18">
        <f t="shared" si="47"/>
        <v>0</v>
      </c>
      <c r="AX326" s="15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16">
        <v>0</v>
      </c>
      <c r="BJ326" s="18">
        <f t="shared" si="48"/>
        <v>0</v>
      </c>
      <c r="BK326" s="15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0</v>
      </c>
      <c r="BU326" s="2">
        <v>0</v>
      </c>
      <c r="BV326" s="2">
        <v>0</v>
      </c>
      <c r="BW326" s="18">
        <f t="shared" si="49"/>
        <v>0</v>
      </c>
      <c r="BX326" s="15">
        <v>0</v>
      </c>
      <c r="BY326" s="2">
        <v>0</v>
      </c>
      <c r="BZ326" s="2">
        <v>0</v>
      </c>
      <c r="CA326" s="2">
        <v>0</v>
      </c>
      <c r="CB326" s="2">
        <v>0</v>
      </c>
      <c r="CC326" s="2">
        <v>0</v>
      </c>
      <c r="CD326" s="2">
        <v>0</v>
      </c>
      <c r="CE326" s="2">
        <v>0</v>
      </c>
      <c r="CF326" s="2">
        <v>0</v>
      </c>
      <c r="CG326" s="2">
        <v>0</v>
      </c>
      <c r="CH326" s="2">
        <v>0</v>
      </c>
      <c r="CI326" s="2">
        <v>0</v>
      </c>
      <c r="CJ326" s="18">
        <f t="shared" si="50"/>
        <v>0</v>
      </c>
      <c r="CK326" s="15">
        <v>0</v>
      </c>
      <c r="CL326" s="2">
        <v>0</v>
      </c>
      <c r="CM326" s="2">
        <v>0</v>
      </c>
      <c r="CN326" s="2">
        <v>0</v>
      </c>
      <c r="CO326" s="2">
        <v>0</v>
      </c>
      <c r="CP326" s="2">
        <v>0</v>
      </c>
      <c r="CQ326" s="2">
        <v>0</v>
      </c>
      <c r="CR326" s="2">
        <v>0</v>
      </c>
      <c r="CS326" s="2">
        <v>0</v>
      </c>
      <c r="CT326" s="2">
        <v>0</v>
      </c>
      <c r="CU326" s="2">
        <v>0</v>
      </c>
      <c r="CV326" s="16">
        <v>0</v>
      </c>
      <c r="CW326" s="18">
        <f t="shared" si="51"/>
        <v>0</v>
      </c>
    </row>
    <row r="327" spans="1:101" ht="13.05" customHeight="1" x14ac:dyDescent="0.2">
      <c r="A327" s="46" t="s">
        <v>15</v>
      </c>
      <c r="B327" s="46" t="s">
        <v>16</v>
      </c>
      <c r="C327" s="89">
        <v>401</v>
      </c>
      <c r="D327" s="46" t="s">
        <v>16</v>
      </c>
      <c r="E327" s="46" t="s">
        <v>15</v>
      </c>
      <c r="F327" s="46" t="s">
        <v>16</v>
      </c>
      <c r="G327" s="47" t="s">
        <v>32</v>
      </c>
      <c r="H327" s="70">
        <v>9721</v>
      </c>
      <c r="I327" s="49" t="s">
        <v>387</v>
      </c>
      <c r="J327" s="43">
        <v>0</v>
      </c>
      <c r="K327" s="15">
        <v>0</v>
      </c>
      <c r="L327" s="2">
        <v>0</v>
      </c>
      <c r="M327" s="2">
        <v>0</v>
      </c>
      <c r="V327" s="16"/>
      <c r="W327" s="18">
        <f t="shared" si="45"/>
        <v>0</v>
      </c>
      <c r="X327" s="15">
        <v>0</v>
      </c>
      <c r="Y327" s="2">
        <v>0</v>
      </c>
      <c r="Z327" s="2">
        <v>0</v>
      </c>
      <c r="AI327" s="16"/>
      <c r="AJ327" s="18">
        <f t="shared" si="46"/>
        <v>0</v>
      </c>
      <c r="AK327" s="15">
        <v>0</v>
      </c>
      <c r="AL327" s="2">
        <v>0</v>
      </c>
      <c r="AM327" s="2">
        <v>0</v>
      </c>
      <c r="AV327" s="16"/>
      <c r="AW327" s="18">
        <f t="shared" si="47"/>
        <v>0</v>
      </c>
      <c r="AX327" s="15">
        <v>0</v>
      </c>
      <c r="AY327" s="2">
        <v>0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0</v>
      </c>
      <c r="BI327" s="16">
        <v>0</v>
      </c>
      <c r="BJ327" s="18">
        <f t="shared" si="48"/>
        <v>0</v>
      </c>
      <c r="BK327" s="15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0</v>
      </c>
      <c r="BQ327" s="2">
        <v>0</v>
      </c>
      <c r="BR327" s="2">
        <v>0</v>
      </c>
      <c r="BS327" s="2">
        <v>0</v>
      </c>
      <c r="BT327" s="2">
        <v>0</v>
      </c>
      <c r="BU327" s="2">
        <v>0</v>
      </c>
      <c r="BV327" s="2">
        <v>0</v>
      </c>
      <c r="BW327" s="18">
        <f t="shared" si="49"/>
        <v>0</v>
      </c>
      <c r="BX327" s="15">
        <v>0</v>
      </c>
      <c r="BY327" s="2">
        <v>0</v>
      </c>
      <c r="BZ327" s="2">
        <v>0</v>
      </c>
      <c r="CA327" s="2">
        <v>0</v>
      </c>
      <c r="CB327" s="2">
        <v>0</v>
      </c>
      <c r="CC327" s="2">
        <v>0</v>
      </c>
      <c r="CD327" s="2">
        <v>0</v>
      </c>
      <c r="CE327" s="2">
        <v>0</v>
      </c>
      <c r="CF327" s="2">
        <v>0</v>
      </c>
      <c r="CG327" s="2">
        <v>0</v>
      </c>
      <c r="CH327" s="2">
        <v>0</v>
      </c>
      <c r="CI327" s="2">
        <v>0</v>
      </c>
      <c r="CJ327" s="18">
        <f t="shared" si="50"/>
        <v>0</v>
      </c>
      <c r="CK327" s="15">
        <v>0</v>
      </c>
      <c r="CL327" s="2">
        <v>0</v>
      </c>
      <c r="CM327" s="2">
        <v>0</v>
      </c>
      <c r="CN327" s="2">
        <v>0</v>
      </c>
      <c r="CO327" s="2">
        <v>0</v>
      </c>
      <c r="CP327" s="2">
        <v>0</v>
      </c>
      <c r="CQ327" s="2">
        <v>0</v>
      </c>
      <c r="CR327" s="2">
        <v>0</v>
      </c>
      <c r="CS327" s="2">
        <v>0</v>
      </c>
      <c r="CT327" s="2">
        <v>0</v>
      </c>
      <c r="CU327" s="2">
        <v>0</v>
      </c>
      <c r="CV327" s="16">
        <v>0</v>
      </c>
      <c r="CW327" s="18">
        <f t="shared" si="51"/>
        <v>0</v>
      </c>
    </row>
    <row r="328" spans="1:101" ht="13.05" customHeight="1" x14ac:dyDescent="0.2">
      <c r="A328" s="46" t="s">
        <v>15</v>
      </c>
      <c r="B328" s="46" t="s">
        <v>16</v>
      </c>
      <c r="C328" s="89">
        <v>401</v>
      </c>
      <c r="D328" s="46" t="s">
        <v>16</v>
      </c>
      <c r="E328" s="46" t="s">
        <v>15</v>
      </c>
      <c r="F328" s="46" t="s">
        <v>16</v>
      </c>
      <c r="G328" s="47" t="s">
        <v>32</v>
      </c>
      <c r="H328" s="70">
        <v>15311</v>
      </c>
      <c r="I328" s="49" t="s">
        <v>388</v>
      </c>
      <c r="J328" s="43">
        <v>0</v>
      </c>
      <c r="K328" s="15">
        <v>0</v>
      </c>
      <c r="L328" s="2">
        <v>0</v>
      </c>
      <c r="M328" s="2">
        <v>0</v>
      </c>
      <c r="V328" s="16"/>
      <c r="W328" s="18">
        <f t="shared" si="45"/>
        <v>0</v>
      </c>
      <c r="X328" s="15">
        <v>0</v>
      </c>
      <c r="Y328" s="2">
        <v>0</v>
      </c>
      <c r="Z328" s="2">
        <v>0</v>
      </c>
      <c r="AI328" s="16"/>
      <c r="AJ328" s="18">
        <f t="shared" si="46"/>
        <v>0</v>
      </c>
      <c r="AK328" s="15">
        <v>0</v>
      </c>
      <c r="AL328" s="2">
        <v>0</v>
      </c>
      <c r="AM328" s="2">
        <v>0</v>
      </c>
      <c r="AV328" s="16"/>
      <c r="AW328" s="18">
        <f t="shared" si="47"/>
        <v>0</v>
      </c>
      <c r="AX328" s="15">
        <v>0</v>
      </c>
      <c r="AY328" s="2">
        <v>0</v>
      </c>
      <c r="AZ328" s="2">
        <v>0</v>
      </c>
      <c r="BA328" s="2">
        <v>0</v>
      </c>
      <c r="BB328" s="2">
        <v>0</v>
      </c>
      <c r="BC328" s="2">
        <v>0</v>
      </c>
      <c r="BD328" s="2">
        <v>0</v>
      </c>
      <c r="BE328" s="2">
        <v>0</v>
      </c>
      <c r="BF328" s="2">
        <v>0</v>
      </c>
      <c r="BG328" s="2">
        <v>0</v>
      </c>
      <c r="BH328" s="2">
        <v>0</v>
      </c>
      <c r="BI328" s="16">
        <v>0</v>
      </c>
      <c r="BJ328" s="18">
        <f t="shared" si="48"/>
        <v>0</v>
      </c>
      <c r="BK328" s="15">
        <v>0</v>
      </c>
      <c r="BL328" s="2">
        <v>0</v>
      </c>
      <c r="BM328" s="2">
        <v>0</v>
      </c>
      <c r="BN328" s="2">
        <v>0</v>
      </c>
      <c r="BO328" s="2">
        <v>0</v>
      </c>
      <c r="BP328" s="2">
        <v>0</v>
      </c>
      <c r="BQ328" s="2">
        <v>0</v>
      </c>
      <c r="BR328" s="2">
        <v>0</v>
      </c>
      <c r="BS328" s="2">
        <v>0</v>
      </c>
      <c r="BT328" s="2">
        <v>0</v>
      </c>
      <c r="BU328" s="2">
        <v>0</v>
      </c>
      <c r="BV328" s="2">
        <v>0</v>
      </c>
      <c r="BW328" s="18">
        <f t="shared" si="49"/>
        <v>0</v>
      </c>
      <c r="BX328" s="15">
        <v>0</v>
      </c>
      <c r="BY328" s="2">
        <v>0</v>
      </c>
      <c r="BZ328" s="2">
        <v>0</v>
      </c>
      <c r="CA328" s="2">
        <v>0</v>
      </c>
      <c r="CB328" s="2">
        <v>0</v>
      </c>
      <c r="CC328" s="2">
        <v>0</v>
      </c>
      <c r="CD328" s="2">
        <v>0</v>
      </c>
      <c r="CE328" s="2">
        <v>0</v>
      </c>
      <c r="CF328" s="2">
        <v>0</v>
      </c>
      <c r="CG328" s="2">
        <v>0</v>
      </c>
      <c r="CH328" s="2">
        <v>0</v>
      </c>
      <c r="CI328" s="2">
        <v>0</v>
      </c>
      <c r="CJ328" s="18">
        <f t="shared" si="50"/>
        <v>0</v>
      </c>
      <c r="CK328" s="15">
        <v>0</v>
      </c>
      <c r="CL328" s="2">
        <v>0</v>
      </c>
      <c r="CM328" s="2">
        <v>0</v>
      </c>
      <c r="CN328" s="2">
        <v>0</v>
      </c>
      <c r="CO328" s="2">
        <v>0</v>
      </c>
      <c r="CP328" s="2">
        <v>0</v>
      </c>
      <c r="CQ328" s="2">
        <v>0</v>
      </c>
      <c r="CR328" s="2">
        <v>0</v>
      </c>
      <c r="CS328" s="2">
        <v>0</v>
      </c>
      <c r="CT328" s="2">
        <v>0</v>
      </c>
      <c r="CU328" s="2">
        <v>0</v>
      </c>
      <c r="CV328" s="16">
        <v>0</v>
      </c>
      <c r="CW328" s="18">
        <f t="shared" si="51"/>
        <v>0</v>
      </c>
    </row>
    <row r="329" spans="1:101" ht="13.05" customHeight="1" x14ac:dyDescent="0.2">
      <c r="A329" s="46" t="s">
        <v>15</v>
      </c>
      <c r="B329" s="46" t="s">
        <v>389</v>
      </c>
      <c r="C329" s="89">
        <v>401</v>
      </c>
      <c r="D329" s="46" t="s">
        <v>16</v>
      </c>
      <c r="E329" s="46" t="s">
        <v>15</v>
      </c>
      <c r="F329" s="46" t="s">
        <v>16</v>
      </c>
      <c r="G329" s="47" t="s">
        <v>39</v>
      </c>
      <c r="H329" s="70">
        <v>303</v>
      </c>
      <c r="I329" s="49" t="s">
        <v>390</v>
      </c>
      <c r="J329" s="43">
        <v>0</v>
      </c>
      <c r="K329" s="15">
        <v>0</v>
      </c>
      <c r="L329" s="2">
        <v>0</v>
      </c>
      <c r="M329" s="2">
        <v>0</v>
      </c>
      <c r="V329" s="16"/>
      <c r="W329" s="18">
        <f t="shared" si="45"/>
        <v>0</v>
      </c>
      <c r="X329" s="15">
        <v>0</v>
      </c>
      <c r="Y329" s="2">
        <v>0</v>
      </c>
      <c r="Z329" s="2">
        <v>0</v>
      </c>
      <c r="AI329" s="16"/>
      <c r="AJ329" s="18">
        <f t="shared" si="46"/>
        <v>0</v>
      </c>
      <c r="AK329" s="15">
        <v>0</v>
      </c>
      <c r="AL329" s="2">
        <v>0</v>
      </c>
      <c r="AM329" s="2">
        <v>0</v>
      </c>
      <c r="AV329" s="16"/>
      <c r="AW329" s="18">
        <f t="shared" si="47"/>
        <v>0</v>
      </c>
      <c r="AX329" s="15">
        <v>0</v>
      </c>
      <c r="AY329" s="2">
        <v>0</v>
      </c>
      <c r="AZ329" s="2">
        <v>0</v>
      </c>
      <c r="BA329" s="2">
        <v>0</v>
      </c>
      <c r="BB329" s="2">
        <v>0</v>
      </c>
      <c r="BC329" s="2">
        <v>0</v>
      </c>
      <c r="BD329" s="2">
        <v>0</v>
      </c>
      <c r="BE329" s="2">
        <v>0</v>
      </c>
      <c r="BF329" s="2">
        <v>0</v>
      </c>
      <c r="BG329" s="2">
        <v>0</v>
      </c>
      <c r="BH329" s="2">
        <v>0</v>
      </c>
      <c r="BI329" s="16">
        <v>0</v>
      </c>
      <c r="BJ329" s="18">
        <f t="shared" si="48"/>
        <v>0</v>
      </c>
      <c r="BK329" s="15">
        <v>0</v>
      </c>
      <c r="BL329" s="2">
        <v>0</v>
      </c>
      <c r="BM329" s="2">
        <v>0</v>
      </c>
      <c r="BN329" s="2">
        <v>0</v>
      </c>
      <c r="BO329" s="2">
        <v>0</v>
      </c>
      <c r="BP329" s="2">
        <v>0</v>
      </c>
      <c r="BQ329" s="2">
        <v>0</v>
      </c>
      <c r="BR329" s="2">
        <v>0</v>
      </c>
      <c r="BS329" s="2">
        <v>0</v>
      </c>
      <c r="BT329" s="2">
        <v>0</v>
      </c>
      <c r="BU329" s="2">
        <v>0</v>
      </c>
      <c r="BV329" s="2">
        <v>0</v>
      </c>
      <c r="BW329" s="18">
        <f t="shared" si="49"/>
        <v>0</v>
      </c>
      <c r="BX329" s="15">
        <v>0</v>
      </c>
      <c r="BY329" s="2">
        <v>0</v>
      </c>
      <c r="BZ329" s="2">
        <v>0</v>
      </c>
      <c r="CA329" s="2">
        <v>0</v>
      </c>
      <c r="CB329" s="2">
        <v>0</v>
      </c>
      <c r="CC329" s="2">
        <v>0</v>
      </c>
      <c r="CD329" s="2">
        <v>0</v>
      </c>
      <c r="CE329" s="2">
        <v>0</v>
      </c>
      <c r="CF329" s="2">
        <v>0</v>
      </c>
      <c r="CG329" s="2">
        <v>0</v>
      </c>
      <c r="CH329" s="2">
        <v>0</v>
      </c>
      <c r="CI329" s="2">
        <v>0</v>
      </c>
      <c r="CJ329" s="18">
        <f t="shared" si="50"/>
        <v>0</v>
      </c>
      <c r="CK329" s="15">
        <v>0</v>
      </c>
      <c r="CL329" s="2">
        <v>0</v>
      </c>
      <c r="CM329" s="2">
        <v>0</v>
      </c>
      <c r="CN329" s="2">
        <v>0</v>
      </c>
      <c r="CO329" s="2">
        <v>0</v>
      </c>
      <c r="CP329" s="2">
        <v>0</v>
      </c>
      <c r="CQ329" s="2">
        <v>0</v>
      </c>
      <c r="CR329" s="2">
        <v>0</v>
      </c>
      <c r="CS329" s="2">
        <v>0</v>
      </c>
      <c r="CT329" s="2">
        <v>0</v>
      </c>
      <c r="CU329" s="2">
        <v>0</v>
      </c>
      <c r="CV329" s="16">
        <v>0</v>
      </c>
      <c r="CW329" s="18">
        <f t="shared" si="51"/>
        <v>0</v>
      </c>
    </row>
    <row r="330" spans="1:101" ht="13.05" customHeight="1" x14ac:dyDescent="0.2">
      <c r="A330" s="46" t="s">
        <v>15</v>
      </c>
      <c r="B330" s="46" t="s">
        <v>389</v>
      </c>
      <c r="C330" s="89">
        <v>401</v>
      </c>
      <c r="D330" s="46" t="s">
        <v>16</v>
      </c>
      <c r="E330" s="46" t="s">
        <v>15</v>
      </c>
      <c r="F330" s="46" t="s">
        <v>16</v>
      </c>
      <c r="G330" s="47" t="s">
        <v>32</v>
      </c>
      <c r="H330" s="70">
        <v>10259</v>
      </c>
      <c r="I330" s="49" t="s">
        <v>391</v>
      </c>
      <c r="J330" s="43">
        <v>0</v>
      </c>
      <c r="K330" s="15">
        <v>0</v>
      </c>
      <c r="L330" s="2">
        <v>0</v>
      </c>
      <c r="M330" s="2">
        <v>0</v>
      </c>
      <c r="V330" s="16"/>
      <c r="W330" s="18">
        <f t="shared" si="45"/>
        <v>0</v>
      </c>
      <c r="X330" s="15">
        <v>0</v>
      </c>
      <c r="Y330" s="2">
        <v>0</v>
      </c>
      <c r="Z330" s="2">
        <v>0</v>
      </c>
      <c r="AI330" s="16"/>
      <c r="AJ330" s="18">
        <f t="shared" si="46"/>
        <v>0</v>
      </c>
      <c r="AK330" s="15">
        <v>0</v>
      </c>
      <c r="AL330" s="2">
        <v>0</v>
      </c>
      <c r="AM330" s="2">
        <v>0</v>
      </c>
      <c r="AV330" s="16"/>
      <c r="AW330" s="18">
        <f t="shared" si="47"/>
        <v>0</v>
      </c>
      <c r="AX330" s="15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H330" s="2">
        <v>0</v>
      </c>
      <c r="BI330" s="16">
        <v>0</v>
      </c>
      <c r="BJ330" s="18">
        <f t="shared" si="48"/>
        <v>0</v>
      </c>
      <c r="BK330" s="15">
        <v>0</v>
      </c>
      <c r="BL330" s="2">
        <v>0</v>
      </c>
      <c r="BM330" s="2">
        <v>0</v>
      </c>
      <c r="BN330" s="2">
        <v>0</v>
      </c>
      <c r="BO330" s="2">
        <v>0</v>
      </c>
      <c r="BP330" s="2">
        <v>0</v>
      </c>
      <c r="BQ330" s="2">
        <v>0</v>
      </c>
      <c r="BR330" s="2">
        <v>0</v>
      </c>
      <c r="BS330" s="2">
        <v>0</v>
      </c>
      <c r="BT330" s="2">
        <v>0</v>
      </c>
      <c r="BU330" s="2">
        <v>0</v>
      </c>
      <c r="BV330" s="2">
        <v>0</v>
      </c>
      <c r="BW330" s="18">
        <f t="shared" si="49"/>
        <v>0</v>
      </c>
      <c r="BX330" s="15">
        <v>0</v>
      </c>
      <c r="BY330" s="2">
        <v>0</v>
      </c>
      <c r="BZ330" s="2">
        <v>0</v>
      </c>
      <c r="CA330" s="2">
        <v>0</v>
      </c>
      <c r="CB330" s="2">
        <v>0</v>
      </c>
      <c r="CC330" s="2">
        <v>0</v>
      </c>
      <c r="CD330" s="2">
        <v>0</v>
      </c>
      <c r="CE330" s="2">
        <v>0</v>
      </c>
      <c r="CF330" s="2">
        <v>0</v>
      </c>
      <c r="CG330" s="2">
        <v>0</v>
      </c>
      <c r="CH330" s="2">
        <v>0</v>
      </c>
      <c r="CI330" s="2">
        <v>0</v>
      </c>
      <c r="CJ330" s="18">
        <f t="shared" si="50"/>
        <v>0</v>
      </c>
      <c r="CK330" s="15">
        <v>0</v>
      </c>
      <c r="CL330" s="2">
        <v>0</v>
      </c>
      <c r="CM330" s="2">
        <v>0</v>
      </c>
      <c r="CN330" s="2">
        <v>0</v>
      </c>
      <c r="CO330" s="2">
        <v>0</v>
      </c>
      <c r="CP330" s="2">
        <v>0</v>
      </c>
      <c r="CQ330" s="2">
        <v>0</v>
      </c>
      <c r="CR330" s="2">
        <v>0</v>
      </c>
      <c r="CS330" s="2">
        <v>0</v>
      </c>
      <c r="CT330" s="2">
        <v>0</v>
      </c>
      <c r="CU330" s="2">
        <v>0</v>
      </c>
      <c r="CV330" s="16">
        <v>0</v>
      </c>
      <c r="CW330" s="18">
        <f t="shared" si="51"/>
        <v>0</v>
      </c>
    </row>
    <row r="331" spans="1:101" ht="13.05" customHeight="1" x14ac:dyDescent="0.2">
      <c r="A331" s="46" t="s">
        <v>15</v>
      </c>
      <c r="B331" s="46" t="s">
        <v>389</v>
      </c>
      <c r="C331" s="89">
        <v>401</v>
      </c>
      <c r="D331" s="46" t="s">
        <v>16</v>
      </c>
      <c r="E331" s="46" t="s">
        <v>15</v>
      </c>
      <c r="F331" s="46" t="s">
        <v>16</v>
      </c>
      <c r="G331" s="47" t="s">
        <v>32</v>
      </c>
      <c r="H331" s="70">
        <v>11689</v>
      </c>
      <c r="I331" s="49" t="s">
        <v>392</v>
      </c>
      <c r="J331" s="43">
        <v>0</v>
      </c>
      <c r="K331" s="15">
        <v>0</v>
      </c>
      <c r="L331" s="2">
        <v>0</v>
      </c>
      <c r="M331" s="2">
        <v>0</v>
      </c>
      <c r="V331" s="16"/>
      <c r="W331" s="18">
        <f t="shared" si="45"/>
        <v>0</v>
      </c>
      <c r="X331" s="15">
        <v>0</v>
      </c>
      <c r="Y331" s="2">
        <v>0</v>
      </c>
      <c r="Z331" s="2">
        <v>0</v>
      </c>
      <c r="AI331" s="16"/>
      <c r="AJ331" s="18">
        <f t="shared" si="46"/>
        <v>0</v>
      </c>
      <c r="AK331" s="15">
        <v>0</v>
      </c>
      <c r="AL331" s="2">
        <v>0</v>
      </c>
      <c r="AM331" s="2">
        <v>0</v>
      </c>
      <c r="AV331" s="16"/>
      <c r="AW331" s="18">
        <f t="shared" si="47"/>
        <v>0</v>
      </c>
      <c r="AX331" s="15">
        <v>0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D331" s="2">
        <v>0</v>
      </c>
      <c r="BE331" s="2">
        <v>0</v>
      </c>
      <c r="BF331" s="2">
        <v>0</v>
      </c>
      <c r="BG331" s="2">
        <v>0</v>
      </c>
      <c r="BH331" s="2">
        <v>0</v>
      </c>
      <c r="BI331" s="16">
        <v>0</v>
      </c>
      <c r="BJ331" s="18">
        <f t="shared" si="48"/>
        <v>0</v>
      </c>
      <c r="BK331" s="15">
        <v>0</v>
      </c>
      <c r="BL331" s="2">
        <v>0</v>
      </c>
      <c r="BM331" s="2">
        <v>0</v>
      </c>
      <c r="BN331" s="2">
        <v>0</v>
      </c>
      <c r="BO331" s="2">
        <v>0</v>
      </c>
      <c r="BP331" s="2">
        <v>0</v>
      </c>
      <c r="BQ331" s="2">
        <v>0</v>
      </c>
      <c r="BR331" s="2">
        <v>0</v>
      </c>
      <c r="BS331" s="2">
        <v>0</v>
      </c>
      <c r="BT331" s="2">
        <v>0</v>
      </c>
      <c r="BU331" s="2">
        <v>0</v>
      </c>
      <c r="BV331" s="2">
        <v>0</v>
      </c>
      <c r="BW331" s="18">
        <f t="shared" si="49"/>
        <v>0</v>
      </c>
      <c r="BX331" s="15">
        <v>0</v>
      </c>
      <c r="BY331" s="2">
        <v>0</v>
      </c>
      <c r="BZ331" s="2">
        <v>0</v>
      </c>
      <c r="CA331" s="2">
        <v>0</v>
      </c>
      <c r="CB331" s="2">
        <v>0</v>
      </c>
      <c r="CC331" s="2">
        <v>0</v>
      </c>
      <c r="CD331" s="2">
        <v>0</v>
      </c>
      <c r="CE331" s="2">
        <v>0</v>
      </c>
      <c r="CF331" s="2">
        <v>0</v>
      </c>
      <c r="CG331" s="2">
        <v>0</v>
      </c>
      <c r="CH331" s="2">
        <v>0</v>
      </c>
      <c r="CI331" s="2">
        <v>0</v>
      </c>
      <c r="CJ331" s="18">
        <f t="shared" si="50"/>
        <v>0</v>
      </c>
      <c r="CK331" s="15">
        <v>0</v>
      </c>
      <c r="CL331" s="2">
        <v>0</v>
      </c>
      <c r="CM331" s="2">
        <v>0</v>
      </c>
      <c r="CN331" s="2">
        <v>0</v>
      </c>
      <c r="CO331" s="2">
        <v>0</v>
      </c>
      <c r="CP331" s="2">
        <v>0</v>
      </c>
      <c r="CQ331" s="2">
        <v>0</v>
      </c>
      <c r="CR331" s="2">
        <v>0</v>
      </c>
      <c r="CS331" s="2">
        <v>0</v>
      </c>
      <c r="CT331" s="2">
        <v>0</v>
      </c>
      <c r="CU331" s="2">
        <v>0</v>
      </c>
      <c r="CV331" s="16">
        <v>0</v>
      </c>
      <c r="CW331" s="18">
        <f t="shared" si="51"/>
        <v>0</v>
      </c>
    </row>
    <row r="332" spans="1:101" ht="13.05" customHeight="1" x14ac:dyDescent="0.2">
      <c r="A332" s="46" t="s">
        <v>15</v>
      </c>
      <c r="B332" s="46" t="s">
        <v>389</v>
      </c>
      <c r="C332" s="89">
        <v>401</v>
      </c>
      <c r="D332" s="46" t="s">
        <v>16</v>
      </c>
      <c r="E332" s="46" t="s">
        <v>15</v>
      </c>
      <c r="F332" s="46" t="s">
        <v>389</v>
      </c>
      <c r="G332" s="47" t="s">
        <v>32</v>
      </c>
      <c r="H332" s="70">
        <v>31222</v>
      </c>
      <c r="I332" s="49" t="s">
        <v>393</v>
      </c>
      <c r="J332" s="43">
        <v>0</v>
      </c>
      <c r="K332" s="15">
        <v>0</v>
      </c>
      <c r="L332" s="2">
        <v>0</v>
      </c>
      <c r="M332" s="2">
        <v>0</v>
      </c>
      <c r="V332" s="16"/>
      <c r="W332" s="18">
        <f t="shared" si="45"/>
        <v>0</v>
      </c>
      <c r="X332" s="15">
        <v>0</v>
      </c>
      <c r="Y332" s="2">
        <v>0</v>
      </c>
      <c r="Z332" s="2">
        <v>0</v>
      </c>
      <c r="AI332" s="16"/>
      <c r="AJ332" s="18">
        <f t="shared" si="46"/>
        <v>0</v>
      </c>
      <c r="AK332" s="15">
        <v>0</v>
      </c>
      <c r="AL332" s="2">
        <v>0</v>
      </c>
      <c r="AM332" s="2">
        <v>0</v>
      </c>
      <c r="AV332" s="16"/>
      <c r="AW332" s="18">
        <f t="shared" si="47"/>
        <v>0</v>
      </c>
      <c r="AX332" s="15">
        <v>0</v>
      </c>
      <c r="AY332" s="2">
        <v>0</v>
      </c>
      <c r="AZ332" s="2">
        <v>0</v>
      </c>
      <c r="BA332" s="2">
        <v>0</v>
      </c>
      <c r="BB332" s="2">
        <v>0</v>
      </c>
      <c r="BC332" s="2">
        <v>0</v>
      </c>
      <c r="BD332" s="2">
        <v>0</v>
      </c>
      <c r="BE332" s="2">
        <v>0</v>
      </c>
      <c r="BF332" s="2">
        <v>0</v>
      </c>
      <c r="BG332" s="2">
        <v>0</v>
      </c>
      <c r="BH332" s="2">
        <v>0</v>
      </c>
      <c r="BI332" s="16">
        <v>0</v>
      </c>
      <c r="BJ332" s="18">
        <f t="shared" si="48"/>
        <v>0</v>
      </c>
      <c r="BK332" s="15">
        <v>0</v>
      </c>
      <c r="BL332" s="2">
        <v>0</v>
      </c>
      <c r="BM332" s="2">
        <v>0</v>
      </c>
      <c r="BN332" s="2">
        <v>0</v>
      </c>
      <c r="BO332" s="2">
        <v>0</v>
      </c>
      <c r="BP332" s="2">
        <v>0</v>
      </c>
      <c r="BQ332" s="2">
        <v>0</v>
      </c>
      <c r="BR332" s="2">
        <v>0</v>
      </c>
      <c r="BS332" s="2">
        <v>0</v>
      </c>
      <c r="BT332" s="2">
        <v>0</v>
      </c>
      <c r="BU332" s="2">
        <v>0</v>
      </c>
      <c r="BV332" s="2">
        <v>0</v>
      </c>
      <c r="BW332" s="18">
        <f t="shared" si="49"/>
        <v>0</v>
      </c>
      <c r="BX332" s="15">
        <v>0</v>
      </c>
      <c r="BY332" s="2">
        <v>0</v>
      </c>
      <c r="BZ332" s="2">
        <v>0</v>
      </c>
      <c r="CA332" s="2">
        <v>0</v>
      </c>
      <c r="CB332" s="2">
        <v>0</v>
      </c>
      <c r="CC332" s="2">
        <v>0</v>
      </c>
      <c r="CD332" s="2">
        <v>0</v>
      </c>
      <c r="CE332" s="2">
        <v>0</v>
      </c>
      <c r="CF332" s="2">
        <v>0</v>
      </c>
      <c r="CG332" s="2">
        <v>0</v>
      </c>
      <c r="CH332" s="2">
        <v>0</v>
      </c>
      <c r="CI332" s="2">
        <v>0</v>
      </c>
      <c r="CJ332" s="18">
        <f t="shared" si="50"/>
        <v>0</v>
      </c>
      <c r="CK332" s="15">
        <v>0</v>
      </c>
      <c r="CL332" s="2">
        <v>0</v>
      </c>
      <c r="CM332" s="2">
        <v>0</v>
      </c>
      <c r="CN332" s="2">
        <v>0</v>
      </c>
      <c r="CO332" s="2">
        <v>0</v>
      </c>
      <c r="CP332" s="2">
        <v>0</v>
      </c>
      <c r="CQ332" s="2">
        <v>0</v>
      </c>
      <c r="CR332" s="2">
        <v>0</v>
      </c>
      <c r="CS332" s="2">
        <v>0</v>
      </c>
      <c r="CT332" s="2">
        <v>0</v>
      </c>
      <c r="CU332" s="2">
        <v>0</v>
      </c>
      <c r="CV332" s="16">
        <v>0</v>
      </c>
      <c r="CW332" s="18">
        <f t="shared" si="51"/>
        <v>0</v>
      </c>
    </row>
    <row r="333" spans="1:101" ht="13.05" customHeight="1" x14ac:dyDescent="0.2">
      <c r="A333" s="46" t="s">
        <v>15</v>
      </c>
      <c r="B333" s="46" t="s">
        <v>16</v>
      </c>
      <c r="C333" s="89">
        <v>401</v>
      </c>
      <c r="D333" s="46" t="s">
        <v>16</v>
      </c>
      <c r="E333" s="46" t="s">
        <v>15</v>
      </c>
      <c r="F333" s="46" t="s">
        <v>16</v>
      </c>
      <c r="G333" s="47" t="s">
        <v>134</v>
      </c>
      <c r="H333" s="70">
        <v>224</v>
      </c>
      <c r="I333" s="49" t="s">
        <v>394</v>
      </c>
      <c r="J333" s="43">
        <v>0</v>
      </c>
      <c r="K333" s="15">
        <v>1</v>
      </c>
      <c r="L333" s="2">
        <v>0</v>
      </c>
      <c r="M333" s="2">
        <v>0</v>
      </c>
      <c r="V333" s="16"/>
      <c r="W333" s="18">
        <f t="shared" si="45"/>
        <v>1</v>
      </c>
      <c r="X333" s="15">
        <v>0</v>
      </c>
      <c r="Y333" s="2">
        <v>0</v>
      </c>
      <c r="Z333" s="2">
        <v>0</v>
      </c>
      <c r="AI333" s="16"/>
      <c r="AJ333" s="18">
        <f t="shared" si="46"/>
        <v>0</v>
      </c>
      <c r="AK333" s="15">
        <v>1</v>
      </c>
      <c r="AL333" s="2">
        <v>0</v>
      </c>
      <c r="AM333" s="2">
        <v>0</v>
      </c>
      <c r="AV333" s="16"/>
      <c r="AW333" s="18">
        <f t="shared" si="47"/>
        <v>1</v>
      </c>
      <c r="AX333" s="15">
        <v>0</v>
      </c>
      <c r="AY333" s="2">
        <v>0</v>
      </c>
      <c r="AZ333" s="2">
        <v>0</v>
      </c>
      <c r="BA333" s="2">
        <v>0</v>
      </c>
      <c r="BB333" s="2">
        <v>0</v>
      </c>
      <c r="BC333" s="2">
        <v>0</v>
      </c>
      <c r="BD333" s="2">
        <v>0</v>
      </c>
      <c r="BE333" s="2">
        <v>0</v>
      </c>
      <c r="BF333" s="2">
        <v>0</v>
      </c>
      <c r="BG333" s="2">
        <v>0</v>
      </c>
      <c r="BH333" s="2">
        <v>0</v>
      </c>
      <c r="BI333" s="16">
        <v>0</v>
      </c>
      <c r="BJ333" s="18">
        <f t="shared" si="48"/>
        <v>0</v>
      </c>
      <c r="BK333" s="15">
        <v>0</v>
      </c>
      <c r="BL333" s="2">
        <v>0</v>
      </c>
      <c r="BM333" s="2">
        <v>0</v>
      </c>
      <c r="BN333" s="2">
        <v>0</v>
      </c>
      <c r="BO333" s="2">
        <v>0</v>
      </c>
      <c r="BP333" s="2">
        <v>0</v>
      </c>
      <c r="BQ333" s="2">
        <v>0</v>
      </c>
      <c r="BR333" s="2">
        <v>0</v>
      </c>
      <c r="BS333" s="2">
        <v>0</v>
      </c>
      <c r="BT333" s="2">
        <v>0</v>
      </c>
      <c r="BU333" s="2">
        <v>0</v>
      </c>
      <c r="BV333" s="2">
        <v>0</v>
      </c>
      <c r="BW333" s="18">
        <f t="shared" si="49"/>
        <v>0</v>
      </c>
      <c r="BX333" s="15">
        <v>0</v>
      </c>
      <c r="BY333" s="2">
        <v>0</v>
      </c>
      <c r="BZ333" s="2">
        <v>0</v>
      </c>
      <c r="CA333" s="2">
        <v>0</v>
      </c>
      <c r="CB333" s="2">
        <v>0</v>
      </c>
      <c r="CC333" s="2">
        <v>0</v>
      </c>
      <c r="CD333" s="2">
        <v>0</v>
      </c>
      <c r="CE333" s="2">
        <v>0</v>
      </c>
      <c r="CF333" s="2">
        <v>0</v>
      </c>
      <c r="CG333" s="2">
        <v>0</v>
      </c>
      <c r="CH333" s="2">
        <v>0</v>
      </c>
      <c r="CI333" s="2">
        <v>0</v>
      </c>
      <c r="CJ333" s="18">
        <f t="shared" si="50"/>
        <v>0</v>
      </c>
      <c r="CK333" s="15">
        <v>0</v>
      </c>
      <c r="CL333" s="2">
        <v>0</v>
      </c>
      <c r="CM333" s="2">
        <v>0</v>
      </c>
      <c r="CN333" s="2">
        <v>0</v>
      </c>
      <c r="CO333" s="2">
        <v>0</v>
      </c>
      <c r="CP333" s="2">
        <v>0</v>
      </c>
      <c r="CQ333" s="2">
        <v>0</v>
      </c>
      <c r="CR333" s="2">
        <v>0</v>
      </c>
      <c r="CS333" s="2">
        <v>0</v>
      </c>
      <c r="CT333" s="2">
        <v>0</v>
      </c>
      <c r="CU333" s="2">
        <v>0</v>
      </c>
      <c r="CV333" s="16">
        <v>0</v>
      </c>
      <c r="CW333" s="18">
        <f t="shared" si="51"/>
        <v>0</v>
      </c>
    </row>
    <row r="334" spans="1:101" ht="13.05" customHeight="1" x14ac:dyDescent="0.2">
      <c r="A334" s="46" t="s">
        <v>15</v>
      </c>
      <c r="B334" s="46" t="s">
        <v>16</v>
      </c>
      <c r="C334" s="89">
        <v>401</v>
      </c>
      <c r="D334" s="46" t="s">
        <v>16</v>
      </c>
      <c r="E334" s="46" t="s">
        <v>15</v>
      </c>
      <c r="F334" s="46" t="s">
        <v>16</v>
      </c>
      <c r="G334" s="47" t="s">
        <v>32</v>
      </c>
      <c r="H334" s="70">
        <v>6691</v>
      </c>
      <c r="I334" s="49" t="s">
        <v>395</v>
      </c>
      <c r="J334" s="43">
        <v>0</v>
      </c>
      <c r="K334" s="15">
        <v>0</v>
      </c>
      <c r="L334" s="2">
        <v>0</v>
      </c>
      <c r="M334" s="2">
        <v>0</v>
      </c>
      <c r="V334" s="16"/>
      <c r="W334" s="18">
        <f t="shared" si="45"/>
        <v>0</v>
      </c>
      <c r="X334" s="15">
        <v>0</v>
      </c>
      <c r="Y334" s="2">
        <v>0</v>
      </c>
      <c r="Z334" s="2">
        <v>0</v>
      </c>
      <c r="AI334" s="16"/>
      <c r="AJ334" s="18">
        <f t="shared" si="46"/>
        <v>0</v>
      </c>
      <c r="AK334" s="15">
        <v>0</v>
      </c>
      <c r="AL334" s="2">
        <v>0</v>
      </c>
      <c r="AM334" s="2">
        <v>0</v>
      </c>
      <c r="AV334" s="16"/>
      <c r="AW334" s="18">
        <f t="shared" si="47"/>
        <v>0</v>
      </c>
      <c r="AX334" s="15">
        <v>0</v>
      </c>
      <c r="AY334" s="2">
        <v>0</v>
      </c>
      <c r="AZ334" s="2">
        <v>0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H334" s="2">
        <v>0</v>
      </c>
      <c r="BI334" s="16">
        <v>0</v>
      </c>
      <c r="BJ334" s="18">
        <f t="shared" si="48"/>
        <v>0</v>
      </c>
      <c r="BK334" s="15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0</v>
      </c>
      <c r="BU334" s="2">
        <v>0</v>
      </c>
      <c r="BV334" s="2">
        <v>0</v>
      </c>
      <c r="BW334" s="18">
        <f t="shared" si="49"/>
        <v>0</v>
      </c>
      <c r="BX334" s="15">
        <v>0</v>
      </c>
      <c r="BY334" s="2">
        <v>0</v>
      </c>
      <c r="BZ334" s="2">
        <v>0</v>
      </c>
      <c r="CA334" s="2">
        <v>0</v>
      </c>
      <c r="CB334" s="2">
        <v>0</v>
      </c>
      <c r="CC334" s="2">
        <v>0</v>
      </c>
      <c r="CD334" s="2">
        <v>0</v>
      </c>
      <c r="CE334" s="2">
        <v>0</v>
      </c>
      <c r="CF334" s="2">
        <v>0</v>
      </c>
      <c r="CG334" s="2">
        <v>0</v>
      </c>
      <c r="CH334" s="2">
        <v>0</v>
      </c>
      <c r="CI334" s="2">
        <v>0</v>
      </c>
      <c r="CJ334" s="18">
        <f t="shared" si="50"/>
        <v>0</v>
      </c>
      <c r="CK334" s="15">
        <v>0</v>
      </c>
      <c r="CL334" s="2">
        <v>0</v>
      </c>
      <c r="CM334" s="2">
        <v>0</v>
      </c>
      <c r="CN334" s="2">
        <v>0</v>
      </c>
      <c r="CO334" s="2">
        <v>0</v>
      </c>
      <c r="CP334" s="2">
        <v>0</v>
      </c>
      <c r="CQ334" s="2">
        <v>0</v>
      </c>
      <c r="CR334" s="2">
        <v>0</v>
      </c>
      <c r="CS334" s="2">
        <v>0</v>
      </c>
      <c r="CT334" s="2">
        <v>0</v>
      </c>
      <c r="CU334" s="2">
        <v>0</v>
      </c>
      <c r="CV334" s="16">
        <v>0</v>
      </c>
      <c r="CW334" s="18">
        <f t="shared" si="51"/>
        <v>0</v>
      </c>
    </row>
    <row r="335" spans="1:101" ht="13.05" customHeight="1" x14ac:dyDescent="0.2">
      <c r="A335" s="46" t="s">
        <v>15</v>
      </c>
      <c r="B335" s="46" t="s">
        <v>16</v>
      </c>
      <c r="C335" s="89">
        <v>401</v>
      </c>
      <c r="D335" s="46" t="s">
        <v>16</v>
      </c>
      <c r="E335" s="46" t="s">
        <v>15</v>
      </c>
      <c r="F335" s="46" t="s">
        <v>16</v>
      </c>
      <c r="G335" s="47" t="s">
        <v>32</v>
      </c>
      <c r="H335" s="70">
        <v>219</v>
      </c>
      <c r="I335" s="49" t="s">
        <v>396</v>
      </c>
      <c r="J335" s="43">
        <v>0</v>
      </c>
      <c r="K335" s="15">
        <v>0</v>
      </c>
      <c r="L335" s="2">
        <v>0</v>
      </c>
      <c r="M335" s="2">
        <v>0</v>
      </c>
      <c r="V335" s="16"/>
      <c r="W335" s="18">
        <f t="shared" si="45"/>
        <v>0</v>
      </c>
      <c r="X335" s="15">
        <v>0</v>
      </c>
      <c r="Y335" s="2">
        <v>0</v>
      </c>
      <c r="Z335" s="2">
        <v>0</v>
      </c>
      <c r="AI335" s="16"/>
      <c r="AJ335" s="18">
        <f t="shared" si="46"/>
        <v>0</v>
      </c>
      <c r="AK335" s="15">
        <v>0</v>
      </c>
      <c r="AL335" s="2">
        <v>0</v>
      </c>
      <c r="AM335" s="2">
        <v>0</v>
      </c>
      <c r="AV335" s="16"/>
      <c r="AW335" s="18">
        <f t="shared" si="47"/>
        <v>0</v>
      </c>
      <c r="AX335" s="15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2">
        <v>0</v>
      </c>
      <c r="BI335" s="16">
        <v>0</v>
      </c>
      <c r="BJ335" s="18">
        <f t="shared" si="48"/>
        <v>0</v>
      </c>
      <c r="BK335" s="15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S335" s="2">
        <v>0</v>
      </c>
      <c r="BT335" s="2">
        <v>0</v>
      </c>
      <c r="BU335" s="2">
        <v>0</v>
      </c>
      <c r="BV335" s="2">
        <v>0</v>
      </c>
      <c r="BW335" s="18">
        <f t="shared" si="49"/>
        <v>0</v>
      </c>
      <c r="BX335" s="15">
        <v>0</v>
      </c>
      <c r="BY335" s="2">
        <v>0</v>
      </c>
      <c r="BZ335" s="2">
        <v>0</v>
      </c>
      <c r="CA335" s="2">
        <v>0</v>
      </c>
      <c r="CB335" s="2">
        <v>0</v>
      </c>
      <c r="CC335" s="2">
        <v>0</v>
      </c>
      <c r="CD335" s="2">
        <v>0</v>
      </c>
      <c r="CE335" s="2">
        <v>0</v>
      </c>
      <c r="CF335" s="2">
        <v>0</v>
      </c>
      <c r="CG335" s="2">
        <v>0</v>
      </c>
      <c r="CH335" s="2">
        <v>0</v>
      </c>
      <c r="CI335" s="2">
        <v>0</v>
      </c>
      <c r="CJ335" s="18">
        <f t="shared" si="50"/>
        <v>0</v>
      </c>
      <c r="CK335" s="15">
        <v>0</v>
      </c>
      <c r="CL335" s="2">
        <v>0</v>
      </c>
      <c r="CM335" s="2">
        <v>0</v>
      </c>
      <c r="CN335" s="2">
        <v>0</v>
      </c>
      <c r="CO335" s="2">
        <v>0</v>
      </c>
      <c r="CP335" s="2">
        <v>0</v>
      </c>
      <c r="CQ335" s="2">
        <v>0</v>
      </c>
      <c r="CR335" s="2">
        <v>0</v>
      </c>
      <c r="CS335" s="2">
        <v>0</v>
      </c>
      <c r="CT335" s="2">
        <v>0</v>
      </c>
      <c r="CU335" s="2">
        <v>0</v>
      </c>
      <c r="CV335" s="16">
        <v>0</v>
      </c>
      <c r="CW335" s="18">
        <f t="shared" si="51"/>
        <v>0</v>
      </c>
    </row>
    <row r="336" spans="1:101" ht="13.05" customHeight="1" x14ac:dyDescent="0.2">
      <c r="A336" s="46" t="s">
        <v>15</v>
      </c>
      <c r="B336" s="46" t="s">
        <v>16</v>
      </c>
      <c r="C336" s="89">
        <v>401</v>
      </c>
      <c r="D336" s="46" t="s">
        <v>16</v>
      </c>
      <c r="E336" s="46" t="s">
        <v>15</v>
      </c>
      <c r="F336" s="46" t="s">
        <v>16</v>
      </c>
      <c r="G336" s="47" t="s">
        <v>32</v>
      </c>
      <c r="H336" s="70">
        <v>217</v>
      </c>
      <c r="I336" s="49" t="s">
        <v>541</v>
      </c>
      <c r="J336" s="43">
        <v>0</v>
      </c>
      <c r="K336" s="15">
        <v>0</v>
      </c>
      <c r="L336" s="2">
        <v>0</v>
      </c>
      <c r="M336" s="2">
        <v>0</v>
      </c>
      <c r="V336" s="16"/>
      <c r="W336" s="18">
        <f t="shared" si="45"/>
        <v>0</v>
      </c>
      <c r="X336" s="15">
        <v>0</v>
      </c>
      <c r="Y336" s="2">
        <v>0</v>
      </c>
      <c r="Z336" s="2">
        <v>0</v>
      </c>
      <c r="AI336" s="16"/>
      <c r="AJ336" s="18">
        <f t="shared" si="46"/>
        <v>0</v>
      </c>
      <c r="AK336" s="15">
        <v>0</v>
      </c>
      <c r="AL336" s="2">
        <v>0</v>
      </c>
      <c r="AM336" s="2">
        <v>0</v>
      </c>
      <c r="AV336" s="16"/>
      <c r="AW336" s="18">
        <f t="shared" si="47"/>
        <v>0</v>
      </c>
      <c r="AX336" s="15">
        <v>0</v>
      </c>
      <c r="AY336" s="2">
        <v>0</v>
      </c>
      <c r="AZ336" s="2">
        <v>0</v>
      </c>
      <c r="BA336" s="2">
        <v>0</v>
      </c>
      <c r="BB336" s="2">
        <v>0</v>
      </c>
      <c r="BC336" s="2">
        <v>0</v>
      </c>
      <c r="BD336" s="2">
        <v>0</v>
      </c>
      <c r="BE336" s="2">
        <v>0</v>
      </c>
      <c r="BF336" s="2">
        <v>0</v>
      </c>
      <c r="BG336" s="2">
        <v>0</v>
      </c>
      <c r="BH336" s="2">
        <v>0</v>
      </c>
      <c r="BI336" s="16">
        <v>0</v>
      </c>
      <c r="BJ336" s="18">
        <f t="shared" si="48"/>
        <v>0</v>
      </c>
      <c r="BK336" s="15">
        <v>0</v>
      </c>
      <c r="BL336" s="2">
        <v>0</v>
      </c>
      <c r="BM336" s="2">
        <v>0</v>
      </c>
      <c r="BN336" s="2">
        <v>0</v>
      </c>
      <c r="BO336" s="2">
        <v>0</v>
      </c>
      <c r="BP336" s="2">
        <v>0</v>
      </c>
      <c r="BQ336" s="2">
        <v>0</v>
      </c>
      <c r="BR336" s="2">
        <v>0</v>
      </c>
      <c r="BS336" s="2">
        <v>0</v>
      </c>
      <c r="BT336" s="2">
        <v>0</v>
      </c>
      <c r="BU336" s="2">
        <v>0</v>
      </c>
      <c r="BV336" s="2">
        <v>0</v>
      </c>
      <c r="BW336" s="18">
        <f t="shared" si="49"/>
        <v>0</v>
      </c>
      <c r="BX336" s="15">
        <v>0</v>
      </c>
      <c r="BY336" s="2">
        <v>0</v>
      </c>
      <c r="BZ336" s="2">
        <v>0</v>
      </c>
      <c r="CA336" s="2">
        <v>0</v>
      </c>
      <c r="CB336" s="2">
        <v>0</v>
      </c>
      <c r="CC336" s="2">
        <v>0</v>
      </c>
      <c r="CD336" s="2">
        <v>0</v>
      </c>
      <c r="CE336" s="2">
        <v>0</v>
      </c>
      <c r="CF336" s="2">
        <v>0</v>
      </c>
      <c r="CG336" s="2">
        <v>0</v>
      </c>
      <c r="CH336" s="2">
        <v>0</v>
      </c>
      <c r="CI336" s="2">
        <v>0</v>
      </c>
      <c r="CJ336" s="18">
        <f t="shared" si="50"/>
        <v>0</v>
      </c>
      <c r="CK336" s="15">
        <v>0</v>
      </c>
      <c r="CL336" s="2">
        <v>0</v>
      </c>
      <c r="CM336" s="2">
        <v>0</v>
      </c>
      <c r="CN336" s="2">
        <v>0</v>
      </c>
      <c r="CO336" s="2">
        <v>0</v>
      </c>
      <c r="CP336" s="2">
        <v>0</v>
      </c>
      <c r="CQ336" s="2">
        <v>0</v>
      </c>
      <c r="CR336" s="2">
        <v>0</v>
      </c>
      <c r="CS336" s="2">
        <v>0</v>
      </c>
      <c r="CT336" s="2">
        <v>0</v>
      </c>
      <c r="CU336" s="2">
        <v>0</v>
      </c>
      <c r="CV336" s="16">
        <v>0</v>
      </c>
      <c r="CW336" s="18">
        <f t="shared" si="51"/>
        <v>0</v>
      </c>
    </row>
    <row r="337" spans="1:101" ht="13.05" customHeight="1" x14ac:dyDescent="0.2">
      <c r="A337" s="46" t="s">
        <v>15</v>
      </c>
      <c r="B337" s="46" t="s">
        <v>16</v>
      </c>
      <c r="C337" s="89">
        <v>401</v>
      </c>
      <c r="D337" s="46" t="s">
        <v>16</v>
      </c>
      <c r="E337" s="46" t="s">
        <v>15</v>
      </c>
      <c r="F337" s="46" t="s">
        <v>16</v>
      </c>
      <c r="G337" s="47" t="s">
        <v>32</v>
      </c>
      <c r="H337" s="70">
        <v>218</v>
      </c>
      <c r="I337" s="49" t="s">
        <v>397</v>
      </c>
      <c r="J337" s="43">
        <v>0</v>
      </c>
      <c r="K337" s="15">
        <v>0</v>
      </c>
      <c r="L337" s="2">
        <v>0</v>
      </c>
      <c r="M337" s="2">
        <v>0</v>
      </c>
      <c r="V337" s="16"/>
      <c r="W337" s="18">
        <f t="shared" si="45"/>
        <v>0</v>
      </c>
      <c r="X337" s="15">
        <v>0</v>
      </c>
      <c r="Y337" s="2">
        <v>0</v>
      </c>
      <c r="Z337" s="2">
        <v>0</v>
      </c>
      <c r="AI337" s="16"/>
      <c r="AJ337" s="18">
        <f t="shared" si="46"/>
        <v>0</v>
      </c>
      <c r="AK337" s="15">
        <v>0</v>
      </c>
      <c r="AL337" s="2">
        <v>0</v>
      </c>
      <c r="AM337" s="2">
        <v>0</v>
      </c>
      <c r="AV337" s="16"/>
      <c r="AW337" s="18">
        <f t="shared" si="47"/>
        <v>0</v>
      </c>
      <c r="AX337" s="15">
        <v>0</v>
      </c>
      <c r="AY337" s="2">
        <v>0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0</v>
      </c>
      <c r="BF337" s="2">
        <v>0</v>
      </c>
      <c r="BG337" s="2">
        <v>0</v>
      </c>
      <c r="BH337" s="2">
        <v>0</v>
      </c>
      <c r="BI337" s="16">
        <v>0</v>
      </c>
      <c r="BJ337" s="18">
        <f t="shared" si="48"/>
        <v>0</v>
      </c>
      <c r="BK337" s="15">
        <v>0</v>
      </c>
      <c r="BL337" s="2">
        <v>0</v>
      </c>
      <c r="BM337" s="2">
        <v>0</v>
      </c>
      <c r="BN337" s="2">
        <v>0</v>
      </c>
      <c r="BO337" s="2">
        <v>0</v>
      </c>
      <c r="BP337" s="2">
        <v>0</v>
      </c>
      <c r="BQ337" s="2">
        <v>0</v>
      </c>
      <c r="BR337" s="2">
        <v>0</v>
      </c>
      <c r="BS337" s="2">
        <v>0</v>
      </c>
      <c r="BT337" s="2">
        <v>0</v>
      </c>
      <c r="BU337" s="2">
        <v>0</v>
      </c>
      <c r="BV337" s="2">
        <v>0</v>
      </c>
      <c r="BW337" s="18">
        <f t="shared" si="49"/>
        <v>0</v>
      </c>
      <c r="BX337" s="15">
        <v>0</v>
      </c>
      <c r="BY337" s="2">
        <v>0</v>
      </c>
      <c r="BZ337" s="2">
        <v>0</v>
      </c>
      <c r="CA337" s="2">
        <v>0</v>
      </c>
      <c r="CB337" s="2">
        <v>0</v>
      </c>
      <c r="CC337" s="2">
        <v>0</v>
      </c>
      <c r="CD337" s="2">
        <v>0</v>
      </c>
      <c r="CE337" s="2">
        <v>0</v>
      </c>
      <c r="CF337" s="2">
        <v>0</v>
      </c>
      <c r="CG337" s="2">
        <v>0</v>
      </c>
      <c r="CH337" s="2">
        <v>0</v>
      </c>
      <c r="CI337" s="2">
        <v>0</v>
      </c>
      <c r="CJ337" s="18">
        <f t="shared" si="50"/>
        <v>0</v>
      </c>
      <c r="CK337" s="15">
        <v>0</v>
      </c>
      <c r="CL337" s="2">
        <v>0</v>
      </c>
      <c r="CM337" s="2">
        <v>0</v>
      </c>
      <c r="CN337" s="2">
        <v>0</v>
      </c>
      <c r="CO337" s="2">
        <v>0</v>
      </c>
      <c r="CP337" s="2">
        <v>0</v>
      </c>
      <c r="CQ337" s="2">
        <v>0</v>
      </c>
      <c r="CR337" s="2">
        <v>0</v>
      </c>
      <c r="CS337" s="2">
        <v>0</v>
      </c>
      <c r="CT337" s="2">
        <v>0</v>
      </c>
      <c r="CU337" s="2">
        <v>0</v>
      </c>
      <c r="CV337" s="16">
        <v>0</v>
      </c>
      <c r="CW337" s="18">
        <f t="shared" si="51"/>
        <v>0</v>
      </c>
    </row>
    <row r="338" spans="1:101" ht="13.05" customHeight="1" x14ac:dyDescent="0.2">
      <c r="A338" s="46" t="s">
        <v>15</v>
      </c>
      <c r="B338" s="46" t="s">
        <v>16</v>
      </c>
      <c r="C338" s="89">
        <v>401</v>
      </c>
      <c r="D338" s="46" t="s">
        <v>16</v>
      </c>
      <c r="E338" s="46" t="s">
        <v>15</v>
      </c>
      <c r="F338" s="46" t="s">
        <v>16</v>
      </c>
      <c r="G338" s="47" t="s">
        <v>296</v>
      </c>
      <c r="H338" s="70">
        <v>212</v>
      </c>
      <c r="I338" s="49" t="s">
        <v>398</v>
      </c>
      <c r="J338" s="43">
        <v>0</v>
      </c>
      <c r="K338" s="15">
        <v>0</v>
      </c>
      <c r="L338" s="2">
        <v>15</v>
      </c>
      <c r="M338" s="2">
        <v>0</v>
      </c>
      <c r="V338" s="16"/>
      <c r="W338" s="18">
        <f t="shared" si="45"/>
        <v>15</v>
      </c>
      <c r="X338" s="15">
        <v>0</v>
      </c>
      <c r="Y338" s="2">
        <v>0</v>
      </c>
      <c r="Z338" s="2">
        <v>0</v>
      </c>
      <c r="AI338" s="16"/>
      <c r="AJ338" s="18">
        <f t="shared" si="46"/>
        <v>0</v>
      </c>
      <c r="AK338" s="15">
        <v>0</v>
      </c>
      <c r="AL338" s="2">
        <v>15</v>
      </c>
      <c r="AM338" s="2">
        <v>0</v>
      </c>
      <c r="AV338" s="16"/>
      <c r="AW338" s="18">
        <f t="shared" si="47"/>
        <v>15</v>
      </c>
      <c r="AX338" s="15">
        <v>0</v>
      </c>
      <c r="AY338" s="2">
        <v>0</v>
      </c>
      <c r="AZ338" s="2">
        <v>0</v>
      </c>
      <c r="BA338" s="2">
        <v>0</v>
      </c>
      <c r="BB338" s="2">
        <v>0</v>
      </c>
      <c r="BC338" s="2">
        <v>0</v>
      </c>
      <c r="BD338" s="2">
        <v>0</v>
      </c>
      <c r="BE338" s="2">
        <v>0</v>
      </c>
      <c r="BF338" s="2">
        <v>0</v>
      </c>
      <c r="BG338" s="2">
        <v>0</v>
      </c>
      <c r="BH338" s="2">
        <v>0</v>
      </c>
      <c r="BI338" s="16">
        <v>0</v>
      </c>
      <c r="BJ338" s="18">
        <f t="shared" si="48"/>
        <v>0</v>
      </c>
      <c r="BK338" s="15">
        <v>0</v>
      </c>
      <c r="BL338" s="2">
        <v>0</v>
      </c>
      <c r="BM338" s="2">
        <v>0</v>
      </c>
      <c r="BN338" s="2">
        <v>0</v>
      </c>
      <c r="BO338" s="2">
        <v>0</v>
      </c>
      <c r="BP338" s="2">
        <v>0</v>
      </c>
      <c r="BQ338" s="2">
        <v>0</v>
      </c>
      <c r="BR338" s="2">
        <v>0</v>
      </c>
      <c r="BS338" s="2">
        <v>0</v>
      </c>
      <c r="BT338" s="2">
        <v>0</v>
      </c>
      <c r="BU338" s="2">
        <v>0</v>
      </c>
      <c r="BV338" s="2">
        <v>0</v>
      </c>
      <c r="BW338" s="18">
        <f t="shared" si="49"/>
        <v>0</v>
      </c>
      <c r="BX338" s="15">
        <v>0</v>
      </c>
      <c r="BY338" s="2">
        <v>0</v>
      </c>
      <c r="BZ338" s="2">
        <v>0</v>
      </c>
      <c r="CA338" s="2">
        <v>0</v>
      </c>
      <c r="CB338" s="2">
        <v>0</v>
      </c>
      <c r="CC338" s="2">
        <v>0</v>
      </c>
      <c r="CD338" s="2">
        <v>0</v>
      </c>
      <c r="CE338" s="2">
        <v>0</v>
      </c>
      <c r="CF338" s="2">
        <v>0</v>
      </c>
      <c r="CG338" s="2">
        <v>0</v>
      </c>
      <c r="CH338" s="2">
        <v>0</v>
      </c>
      <c r="CI338" s="2">
        <v>0</v>
      </c>
      <c r="CJ338" s="18">
        <f t="shared" si="50"/>
        <v>0</v>
      </c>
      <c r="CK338" s="15">
        <v>0</v>
      </c>
      <c r="CL338" s="2">
        <v>0</v>
      </c>
      <c r="CM338" s="2">
        <v>0</v>
      </c>
      <c r="CN338" s="2">
        <v>0</v>
      </c>
      <c r="CO338" s="2">
        <v>0</v>
      </c>
      <c r="CP338" s="2">
        <v>0</v>
      </c>
      <c r="CQ338" s="2">
        <v>0</v>
      </c>
      <c r="CR338" s="2">
        <v>0</v>
      </c>
      <c r="CS338" s="2">
        <v>0</v>
      </c>
      <c r="CT338" s="2">
        <v>0</v>
      </c>
      <c r="CU338" s="2">
        <v>0</v>
      </c>
      <c r="CV338" s="16">
        <v>0</v>
      </c>
      <c r="CW338" s="18">
        <f t="shared" si="51"/>
        <v>0</v>
      </c>
    </row>
    <row r="339" spans="1:101" ht="13.05" customHeight="1" x14ac:dyDescent="0.2">
      <c r="A339" s="46" t="s">
        <v>15</v>
      </c>
      <c r="B339" s="46" t="s">
        <v>16</v>
      </c>
      <c r="C339" s="89">
        <v>401</v>
      </c>
      <c r="D339" s="46" t="s">
        <v>16</v>
      </c>
      <c r="E339" s="46" t="s">
        <v>15</v>
      </c>
      <c r="F339" s="46" t="s">
        <v>16</v>
      </c>
      <c r="G339" s="47" t="s">
        <v>134</v>
      </c>
      <c r="H339" s="70">
        <v>232</v>
      </c>
      <c r="I339" s="49" t="s">
        <v>399</v>
      </c>
      <c r="J339" s="43">
        <v>0</v>
      </c>
      <c r="K339" s="15">
        <v>0</v>
      </c>
      <c r="L339" s="2">
        <v>0</v>
      </c>
      <c r="M339" s="2">
        <v>0</v>
      </c>
      <c r="V339" s="16"/>
      <c r="W339" s="18">
        <f t="shared" si="45"/>
        <v>0</v>
      </c>
      <c r="X339" s="15">
        <v>0</v>
      </c>
      <c r="Y339" s="2">
        <v>0</v>
      </c>
      <c r="Z339" s="2">
        <v>0</v>
      </c>
      <c r="AI339" s="16"/>
      <c r="AJ339" s="18">
        <f t="shared" si="46"/>
        <v>0</v>
      </c>
      <c r="AK339" s="15">
        <v>0</v>
      </c>
      <c r="AL339" s="2">
        <v>0</v>
      </c>
      <c r="AM339" s="2">
        <v>0</v>
      </c>
      <c r="AV339" s="16"/>
      <c r="AW339" s="18">
        <f t="shared" si="47"/>
        <v>0</v>
      </c>
      <c r="AX339" s="15">
        <v>0</v>
      </c>
      <c r="AY339" s="2">
        <v>0</v>
      </c>
      <c r="AZ339" s="2">
        <v>0</v>
      </c>
      <c r="BA339" s="2">
        <v>0</v>
      </c>
      <c r="BB339" s="2">
        <v>0</v>
      </c>
      <c r="BC339" s="2">
        <v>0</v>
      </c>
      <c r="BD339" s="2">
        <v>0</v>
      </c>
      <c r="BE339" s="2">
        <v>0</v>
      </c>
      <c r="BF339" s="2">
        <v>0</v>
      </c>
      <c r="BG339" s="2">
        <v>0</v>
      </c>
      <c r="BH339" s="2">
        <v>0</v>
      </c>
      <c r="BI339" s="16">
        <v>0</v>
      </c>
      <c r="BJ339" s="18">
        <f t="shared" si="48"/>
        <v>0</v>
      </c>
      <c r="BK339" s="15">
        <v>0</v>
      </c>
      <c r="BL339" s="2">
        <v>0</v>
      </c>
      <c r="BM339" s="2">
        <v>0</v>
      </c>
      <c r="BN339" s="2">
        <v>0</v>
      </c>
      <c r="BO339" s="2">
        <v>0</v>
      </c>
      <c r="BP339" s="2">
        <v>0</v>
      </c>
      <c r="BQ339" s="2">
        <v>0</v>
      </c>
      <c r="BR339" s="2">
        <v>0</v>
      </c>
      <c r="BS339" s="2">
        <v>0</v>
      </c>
      <c r="BT339" s="2">
        <v>0</v>
      </c>
      <c r="BU339" s="2">
        <v>0</v>
      </c>
      <c r="BV339" s="2">
        <v>0</v>
      </c>
      <c r="BW339" s="18">
        <f t="shared" si="49"/>
        <v>0</v>
      </c>
      <c r="BX339" s="15">
        <v>0</v>
      </c>
      <c r="BY339" s="2">
        <v>0</v>
      </c>
      <c r="BZ339" s="2">
        <v>0</v>
      </c>
      <c r="CA339" s="2">
        <v>0</v>
      </c>
      <c r="CB339" s="2">
        <v>0</v>
      </c>
      <c r="CC339" s="2">
        <v>0</v>
      </c>
      <c r="CD339" s="2">
        <v>0</v>
      </c>
      <c r="CE339" s="2">
        <v>0</v>
      </c>
      <c r="CF339" s="2">
        <v>0</v>
      </c>
      <c r="CG339" s="2">
        <v>0</v>
      </c>
      <c r="CH339" s="2">
        <v>0</v>
      </c>
      <c r="CI339" s="2">
        <v>0</v>
      </c>
      <c r="CJ339" s="18">
        <f t="shared" si="50"/>
        <v>0</v>
      </c>
      <c r="CK339" s="15">
        <v>0</v>
      </c>
      <c r="CL339" s="2">
        <v>0</v>
      </c>
      <c r="CM339" s="2">
        <v>0</v>
      </c>
      <c r="CN339" s="2">
        <v>0</v>
      </c>
      <c r="CO339" s="2">
        <v>0</v>
      </c>
      <c r="CP339" s="2">
        <v>0</v>
      </c>
      <c r="CQ339" s="2">
        <v>0</v>
      </c>
      <c r="CR339" s="2">
        <v>0</v>
      </c>
      <c r="CS339" s="2">
        <v>0</v>
      </c>
      <c r="CT339" s="2">
        <v>0</v>
      </c>
      <c r="CU339" s="2">
        <v>0</v>
      </c>
      <c r="CV339" s="16">
        <v>0</v>
      </c>
      <c r="CW339" s="18">
        <f t="shared" si="51"/>
        <v>0</v>
      </c>
    </row>
    <row r="340" spans="1:101" ht="13.05" customHeight="1" x14ac:dyDescent="0.2">
      <c r="A340" s="46" t="s">
        <v>15</v>
      </c>
      <c r="B340" s="46" t="s">
        <v>16</v>
      </c>
      <c r="C340" s="89">
        <v>401</v>
      </c>
      <c r="D340" s="46" t="s">
        <v>16</v>
      </c>
      <c r="E340" s="46" t="s">
        <v>15</v>
      </c>
      <c r="F340" s="46" t="s">
        <v>16</v>
      </c>
      <c r="G340" s="47" t="s">
        <v>32</v>
      </c>
      <c r="H340" s="70">
        <v>231</v>
      </c>
      <c r="I340" s="49" t="s">
        <v>400</v>
      </c>
      <c r="J340" s="43">
        <v>0</v>
      </c>
      <c r="K340" s="15">
        <v>0</v>
      </c>
      <c r="L340" s="2">
        <v>0</v>
      </c>
      <c r="M340" s="2">
        <v>0</v>
      </c>
      <c r="V340" s="16"/>
      <c r="W340" s="18">
        <f t="shared" si="45"/>
        <v>0</v>
      </c>
      <c r="X340" s="15">
        <v>0</v>
      </c>
      <c r="Y340" s="2">
        <v>0</v>
      </c>
      <c r="Z340" s="2">
        <v>0</v>
      </c>
      <c r="AI340" s="16"/>
      <c r="AJ340" s="18">
        <f t="shared" si="46"/>
        <v>0</v>
      </c>
      <c r="AK340" s="15">
        <v>0</v>
      </c>
      <c r="AL340" s="2">
        <v>0</v>
      </c>
      <c r="AM340" s="2">
        <v>0</v>
      </c>
      <c r="AV340" s="16"/>
      <c r="AW340" s="18">
        <f t="shared" si="47"/>
        <v>0</v>
      </c>
      <c r="AX340" s="15">
        <v>0</v>
      </c>
      <c r="AY340" s="2">
        <v>0</v>
      </c>
      <c r="AZ340" s="2">
        <v>0</v>
      </c>
      <c r="BA340" s="2">
        <v>0</v>
      </c>
      <c r="BB340" s="2">
        <v>0</v>
      </c>
      <c r="BC340" s="2">
        <v>0</v>
      </c>
      <c r="BD340" s="2">
        <v>0</v>
      </c>
      <c r="BE340" s="2">
        <v>0</v>
      </c>
      <c r="BF340" s="2">
        <v>0</v>
      </c>
      <c r="BG340" s="2">
        <v>0</v>
      </c>
      <c r="BH340" s="2">
        <v>0</v>
      </c>
      <c r="BI340" s="16">
        <v>0</v>
      </c>
      <c r="BJ340" s="18">
        <f t="shared" si="48"/>
        <v>0</v>
      </c>
      <c r="BK340" s="15">
        <v>0</v>
      </c>
      <c r="BL340" s="2">
        <v>0</v>
      </c>
      <c r="BM340" s="2">
        <v>0</v>
      </c>
      <c r="BN340" s="2">
        <v>0</v>
      </c>
      <c r="BO340" s="2">
        <v>0</v>
      </c>
      <c r="BP340" s="2">
        <v>0</v>
      </c>
      <c r="BQ340" s="2">
        <v>0</v>
      </c>
      <c r="BR340" s="2">
        <v>0</v>
      </c>
      <c r="BS340" s="2">
        <v>0</v>
      </c>
      <c r="BT340" s="2">
        <v>0</v>
      </c>
      <c r="BU340" s="2">
        <v>0</v>
      </c>
      <c r="BV340" s="2">
        <v>0</v>
      </c>
      <c r="BW340" s="18">
        <f t="shared" si="49"/>
        <v>0</v>
      </c>
      <c r="BX340" s="15">
        <v>0</v>
      </c>
      <c r="BY340" s="2">
        <v>0</v>
      </c>
      <c r="BZ340" s="2">
        <v>0</v>
      </c>
      <c r="CA340" s="2">
        <v>0</v>
      </c>
      <c r="CB340" s="2">
        <v>0</v>
      </c>
      <c r="CC340" s="2">
        <v>0</v>
      </c>
      <c r="CD340" s="2">
        <v>0</v>
      </c>
      <c r="CE340" s="2">
        <v>0</v>
      </c>
      <c r="CF340" s="2">
        <v>0</v>
      </c>
      <c r="CG340" s="2">
        <v>0</v>
      </c>
      <c r="CH340" s="2">
        <v>0</v>
      </c>
      <c r="CI340" s="2">
        <v>0</v>
      </c>
      <c r="CJ340" s="18">
        <f t="shared" si="50"/>
        <v>0</v>
      </c>
      <c r="CK340" s="15">
        <v>0</v>
      </c>
      <c r="CL340" s="2">
        <v>0</v>
      </c>
      <c r="CM340" s="2">
        <v>0</v>
      </c>
      <c r="CN340" s="2">
        <v>0</v>
      </c>
      <c r="CO340" s="2">
        <v>0</v>
      </c>
      <c r="CP340" s="2">
        <v>0</v>
      </c>
      <c r="CQ340" s="2">
        <v>0</v>
      </c>
      <c r="CR340" s="2">
        <v>0</v>
      </c>
      <c r="CS340" s="2">
        <v>0</v>
      </c>
      <c r="CT340" s="2">
        <v>0</v>
      </c>
      <c r="CU340" s="2">
        <v>0</v>
      </c>
      <c r="CV340" s="16">
        <v>0</v>
      </c>
      <c r="CW340" s="18">
        <f t="shared" si="51"/>
        <v>0</v>
      </c>
    </row>
    <row r="341" spans="1:101" ht="13.05" customHeight="1" x14ac:dyDescent="0.2">
      <c r="A341" s="46" t="s">
        <v>15</v>
      </c>
      <c r="B341" s="46" t="s">
        <v>16</v>
      </c>
      <c r="C341" s="89">
        <v>401</v>
      </c>
      <c r="D341" s="46" t="s">
        <v>16</v>
      </c>
      <c r="E341" s="46" t="s">
        <v>15</v>
      </c>
      <c r="F341" s="46" t="s">
        <v>16</v>
      </c>
      <c r="G341" s="47" t="s">
        <v>32</v>
      </c>
      <c r="H341" s="70">
        <v>230</v>
      </c>
      <c r="I341" s="49" t="s">
        <v>401</v>
      </c>
      <c r="J341" s="43">
        <v>0</v>
      </c>
      <c r="K341" s="15">
        <v>0</v>
      </c>
      <c r="L341" s="2">
        <v>0</v>
      </c>
      <c r="M341" s="2">
        <v>0</v>
      </c>
      <c r="V341" s="16"/>
      <c r="W341" s="18">
        <f t="shared" si="45"/>
        <v>0</v>
      </c>
      <c r="X341" s="15">
        <v>0</v>
      </c>
      <c r="Y341" s="2">
        <v>0</v>
      </c>
      <c r="Z341" s="2">
        <v>0</v>
      </c>
      <c r="AI341" s="16"/>
      <c r="AJ341" s="18">
        <f t="shared" si="46"/>
        <v>0</v>
      </c>
      <c r="AK341" s="15">
        <v>0</v>
      </c>
      <c r="AL341" s="2">
        <v>0</v>
      </c>
      <c r="AM341" s="2">
        <v>0</v>
      </c>
      <c r="AV341" s="16"/>
      <c r="AW341" s="18">
        <f t="shared" si="47"/>
        <v>0</v>
      </c>
      <c r="AX341" s="15">
        <v>0</v>
      </c>
      <c r="AY341" s="2"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2">
        <v>0</v>
      </c>
      <c r="BI341" s="16">
        <v>0</v>
      </c>
      <c r="BJ341" s="18">
        <f t="shared" si="48"/>
        <v>0</v>
      </c>
      <c r="BK341" s="15">
        <v>0</v>
      </c>
      <c r="BL341" s="2">
        <v>0</v>
      </c>
      <c r="BM341" s="2">
        <v>0</v>
      </c>
      <c r="BN341" s="2">
        <v>0</v>
      </c>
      <c r="BO341" s="2">
        <v>0</v>
      </c>
      <c r="BP341" s="2">
        <v>0</v>
      </c>
      <c r="BQ341" s="2">
        <v>0</v>
      </c>
      <c r="BR341" s="2">
        <v>0</v>
      </c>
      <c r="BS341" s="2">
        <v>0</v>
      </c>
      <c r="BT341" s="2">
        <v>0</v>
      </c>
      <c r="BU341" s="2">
        <v>0</v>
      </c>
      <c r="BV341" s="2">
        <v>0</v>
      </c>
      <c r="BW341" s="18">
        <f t="shared" si="49"/>
        <v>0</v>
      </c>
      <c r="BX341" s="15">
        <v>0</v>
      </c>
      <c r="BY341" s="2">
        <v>0</v>
      </c>
      <c r="BZ341" s="2">
        <v>0</v>
      </c>
      <c r="CA341" s="2">
        <v>0</v>
      </c>
      <c r="CB341" s="2">
        <v>0</v>
      </c>
      <c r="CC341" s="2">
        <v>0</v>
      </c>
      <c r="CD341" s="2">
        <v>0</v>
      </c>
      <c r="CE341" s="2">
        <v>0</v>
      </c>
      <c r="CF341" s="2">
        <v>0</v>
      </c>
      <c r="CG341" s="2">
        <v>0</v>
      </c>
      <c r="CH341" s="2">
        <v>0</v>
      </c>
      <c r="CI341" s="2">
        <v>0</v>
      </c>
      <c r="CJ341" s="18">
        <f t="shared" si="50"/>
        <v>0</v>
      </c>
      <c r="CK341" s="15">
        <v>0</v>
      </c>
      <c r="CL341" s="2">
        <v>0</v>
      </c>
      <c r="CM341" s="2">
        <v>0</v>
      </c>
      <c r="CN341" s="2">
        <v>0</v>
      </c>
      <c r="CO341" s="2">
        <v>0</v>
      </c>
      <c r="CP341" s="2">
        <v>0</v>
      </c>
      <c r="CQ341" s="2">
        <v>0</v>
      </c>
      <c r="CR341" s="2">
        <v>0</v>
      </c>
      <c r="CS341" s="2">
        <v>0</v>
      </c>
      <c r="CT341" s="2">
        <v>0</v>
      </c>
      <c r="CU341" s="2">
        <v>0</v>
      </c>
      <c r="CV341" s="16">
        <v>0</v>
      </c>
      <c r="CW341" s="18">
        <f t="shared" si="51"/>
        <v>0</v>
      </c>
    </row>
    <row r="342" spans="1:101" ht="13.05" customHeight="1" x14ac:dyDescent="0.2">
      <c r="A342" s="46" t="s">
        <v>15</v>
      </c>
      <c r="B342" s="46" t="s">
        <v>16</v>
      </c>
      <c r="C342" s="89">
        <v>401</v>
      </c>
      <c r="D342" s="46" t="s">
        <v>16</v>
      </c>
      <c r="E342" s="46" t="s">
        <v>15</v>
      </c>
      <c r="F342" s="46" t="s">
        <v>16</v>
      </c>
      <c r="G342" s="47" t="s">
        <v>32</v>
      </c>
      <c r="H342" s="70">
        <v>234</v>
      </c>
      <c r="I342" s="49" t="s">
        <v>402</v>
      </c>
      <c r="J342" s="43">
        <v>0</v>
      </c>
      <c r="K342" s="15">
        <v>0</v>
      </c>
      <c r="L342" s="2">
        <v>0</v>
      </c>
      <c r="M342" s="2">
        <v>0</v>
      </c>
      <c r="V342" s="16"/>
      <c r="W342" s="18">
        <f t="shared" si="45"/>
        <v>0</v>
      </c>
      <c r="X342" s="15">
        <v>0</v>
      </c>
      <c r="Y342" s="2">
        <v>0</v>
      </c>
      <c r="Z342" s="2">
        <v>0</v>
      </c>
      <c r="AI342" s="16"/>
      <c r="AJ342" s="18">
        <f t="shared" si="46"/>
        <v>0</v>
      </c>
      <c r="AK342" s="15">
        <v>0</v>
      </c>
      <c r="AL342" s="2">
        <v>0</v>
      </c>
      <c r="AM342" s="2">
        <v>0</v>
      </c>
      <c r="AV342" s="16"/>
      <c r="AW342" s="18">
        <f t="shared" si="47"/>
        <v>0</v>
      </c>
      <c r="AX342" s="15">
        <v>0</v>
      </c>
      <c r="AY342" s="2"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H342" s="2">
        <v>0</v>
      </c>
      <c r="BI342" s="16">
        <v>0</v>
      </c>
      <c r="BJ342" s="18">
        <f t="shared" si="48"/>
        <v>0</v>
      </c>
      <c r="BK342" s="15">
        <v>0</v>
      </c>
      <c r="BL342" s="2">
        <v>0</v>
      </c>
      <c r="BM342" s="2">
        <v>0</v>
      </c>
      <c r="BN342" s="2">
        <v>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T342" s="2">
        <v>0</v>
      </c>
      <c r="BU342" s="2">
        <v>0</v>
      </c>
      <c r="BV342" s="2">
        <v>0</v>
      </c>
      <c r="BW342" s="18">
        <f t="shared" si="49"/>
        <v>0</v>
      </c>
      <c r="BX342" s="15">
        <v>0</v>
      </c>
      <c r="BY342" s="2">
        <v>0</v>
      </c>
      <c r="BZ342" s="2">
        <v>0</v>
      </c>
      <c r="CA342" s="2">
        <v>0</v>
      </c>
      <c r="CB342" s="2">
        <v>0</v>
      </c>
      <c r="CC342" s="2">
        <v>0</v>
      </c>
      <c r="CD342" s="2">
        <v>0</v>
      </c>
      <c r="CE342" s="2">
        <v>0</v>
      </c>
      <c r="CF342" s="2">
        <v>0</v>
      </c>
      <c r="CG342" s="2">
        <v>0</v>
      </c>
      <c r="CH342" s="2">
        <v>0</v>
      </c>
      <c r="CI342" s="2">
        <v>0</v>
      </c>
      <c r="CJ342" s="18">
        <f t="shared" si="50"/>
        <v>0</v>
      </c>
      <c r="CK342" s="15">
        <v>0</v>
      </c>
      <c r="CL342" s="2">
        <v>0</v>
      </c>
      <c r="CM342" s="2">
        <v>0</v>
      </c>
      <c r="CN342" s="2">
        <v>0</v>
      </c>
      <c r="CO342" s="2">
        <v>0</v>
      </c>
      <c r="CP342" s="2">
        <v>0</v>
      </c>
      <c r="CQ342" s="2">
        <v>0</v>
      </c>
      <c r="CR342" s="2">
        <v>0</v>
      </c>
      <c r="CS342" s="2">
        <v>0</v>
      </c>
      <c r="CT342" s="2">
        <v>0</v>
      </c>
      <c r="CU342" s="2">
        <v>0</v>
      </c>
      <c r="CV342" s="16">
        <v>0</v>
      </c>
      <c r="CW342" s="18">
        <f t="shared" si="51"/>
        <v>0</v>
      </c>
    </row>
    <row r="343" spans="1:101" ht="13.05" customHeight="1" x14ac:dyDescent="0.2">
      <c r="A343" s="46" t="s">
        <v>15</v>
      </c>
      <c r="B343" s="46" t="s">
        <v>16</v>
      </c>
      <c r="C343" s="89">
        <v>401</v>
      </c>
      <c r="D343" s="46" t="s">
        <v>16</v>
      </c>
      <c r="E343" s="46" t="s">
        <v>15</v>
      </c>
      <c r="F343" s="46" t="s">
        <v>16</v>
      </c>
      <c r="G343" s="47" t="s">
        <v>32</v>
      </c>
      <c r="H343" s="70">
        <v>227</v>
      </c>
      <c r="I343" s="49" t="s">
        <v>403</v>
      </c>
      <c r="J343" s="43">
        <v>0</v>
      </c>
      <c r="K343" s="15">
        <v>0</v>
      </c>
      <c r="L343" s="2">
        <v>0</v>
      </c>
      <c r="M343" s="2">
        <v>0</v>
      </c>
      <c r="V343" s="16"/>
      <c r="W343" s="18">
        <f t="shared" si="45"/>
        <v>0</v>
      </c>
      <c r="X343" s="15">
        <v>0</v>
      </c>
      <c r="Y343" s="2">
        <v>0</v>
      </c>
      <c r="Z343" s="2">
        <v>0</v>
      </c>
      <c r="AI343" s="16"/>
      <c r="AJ343" s="18">
        <f t="shared" si="46"/>
        <v>0</v>
      </c>
      <c r="AK343" s="15">
        <v>0</v>
      </c>
      <c r="AL343" s="2">
        <v>0</v>
      </c>
      <c r="AM343" s="2">
        <v>0</v>
      </c>
      <c r="AV343" s="16"/>
      <c r="AW343" s="18">
        <f t="shared" si="47"/>
        <v>0</v>
      </c>
      <c r="AX343" s="15">
        <v>0</v>
      </c>
      <c r="AY343" s="2">
        <v>0</v>
      </c>
      <c r="AZ343" s="2">
        <v>0</v>
      </c>
      <c r="BA343" s="2">
        <v>0</v>
      </c>
      <c r="BB343" s="2">
        <v>0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H343" s="2">
        <v>0</v>
      </c>
      <c r="BI343" s="16">
        <v>0</v>
      </c>
      <c r="BJ343" s="18">
        <f t="shared" si="48"/>
        <v>0</v>
      </c>
      <c r="BK343" s="15">
        <v>0</v>
      </c>
      <c r="BL343" s="2">
        <v>0</v>
      </c>
      <c r="BM343" s="2">
        <v>0</v>
      </c>
      <c r="BN343" s="2">
        <v>0</v>
      </c>
      <c r="BO343" s="2">
        <v>0</v>
      </c>
      <c r="BP343" s="2">
        <v>0</v>
      </c>
      <c r="BQ343" s="2">
        <v>0</v>
      </c>
      <c r="BR343" s="2">
        <v>0</v>
      </c>
      <c r="BS343" s="2">
        <v>0</v>
      </c>
      <c r="BT343" s="2">
        <v>0</v>
      </c>
      <c r="BU343" s="2">
        <v>0</v>
      </c>
      <c r="BV343" s="2">
        <v>0</v>
      </c>
      <c r="BW343" s="18">
        <f t="shared" si="49"/>
        <v>0</v>
      </c>
      <c r="BX343" s="15">
        <v>0</v>
      </c>
      <c r="BY343" s="2">
        <v>0</v>
      </c>
      <c r="BZ343" s="2">
        <v>0</v>
      </c>
      <c r="CA343" s="2">
        <v>0</v>
      </c>
      <c r="CB343" s="2">
        <v>0</v>
      </c>
      <c r="CC343" s="2">
        <v>0</v>
      </c>
      <c r="CD343" s="2">
        <v>0</v>
      </c>
      <c r="CE343" s="2">
        <v>0</v>
      </c>
      <c r="CF343" s="2">
        <v>0</v>
      </c>
      <c r="CG343" s="2">
        <v>0</v>
      </c>
      <c r="CH343" s="2">
        <v>0</v>
      </c>
      <c r="CI343" s="2">
        <v>0</v>
      </c>
      <c r="CJ343" s="18">
        <f t="shared" si="50"/>
        <v>0</v>
      </c>
      <c r="CK343" s="15">
        <v>0</v>
      </c>
      <c r="CL343" s="2">
        <v>0</v>
      </c>
      <c r="CM343" s="2">
        <v>0</v>
      </c>
      <c r="CN343" s="2">
        <v>0</v>
      </c>
      <c r="CO343" s="2">
        <v>0</v>
      </c>
      <c r="CP343" s="2">
        <v>0</v>
      </c>
      <c r="CQ343" s="2">
        <v>0</v>
      </c>
      <c r="CR343" s="2">
        <v>0</v>
      </c>
      <c r="CS343" s="2">
        <v>0</v>
      </c>
      <c r="CT343" s="2">
        <v>0</v>
      </c>
      <c r="CU343" s="2">
        <v>0</v>
      </c>
      <c r="CV343" s="16">
        <v>0</v>
      </c>
      <c r="CW343" s="18">
        <f t="shared" si="51"/>
        <v>0</v>
      </c>
    </row>
    <row r="344" spans="1:101" ht="13.05" customHeight="1" x14ac:dyDescent="0.2">
      <c r="A344" s="46" t="s">
        <v>15</v>
      </c>
      <c r="B344" s="46" t="s">
        <v>16</v>
      </c>
      <c r="C344" s="89">
        <v>401</v>
      </c>
      <c r="D344" s="46" t="s">
        <v>16</v>
      </c>
      <c r="E344" s="46" t="s">
        <v>15</v>
      </c>
      <c r="F344" s="46" t="s">
        <v>16</v>
      </c>
      <c r="G344" s="47" t="s">
        <v>32</v>
      </c>
      <c r="H344" s="70">
        <v>226</v>
      </c>
      <c r="I344" s="49" t="s">
        <v>404</v>
      </c>
      <c r="J344" s="43">
        <v>0</v>
      </c>
      <c r="K344" s="15">
        <v>0</v>
      </c>
      <c r="L344" s="2">
        <v>0</v>
      </c>
      <c r="M344" s="2">
        <v>0</v>
      </c>
      <c r="V344" s="16"/>
      <c r="W344" s="18">
        <f t="shared" si="45"/>
        <v>0</v>
      </c>
      <c r="X344" s="15">
        <v>0</v>
      </c>
      <c r="Y344" s="2">
        <v>0</v>
      </c>
      <c r="Z344" s="2">
        <v>0</v>
      </c>
      <c r="AI344" s="16"/>
      <c r="AJ344" s="18">
        <f t="shared" si="46"/>
        <v>0</v>
      </c>
      <c r="AK344" s="15">
        <v>0</v>
      </c>
      <c r="AL344" s="2">
        <v>0</v>
      </c>
      <c r="AM344" s="2">
        <v>0</v>
      </c>
      <c r="AV344" s="16"/>
      <c r="AW344" s="18">
        <f t="shared" si="47"/>
        <v>0</v>
      </c>
      <c r="AX344" s="15">
        <v>0</v>
      </c>
      <c r="AY344" s="2">
        <v>0</v>
      </c>
      <c r="AZ344" s="2">
        <v>0</v>
      </c>
      <c r="BA344" s="2">
        <v>0</v>
      </c>
      <c r="BB344" s="2">
        <v>0</v>
      </c>
      <c r="BC344" s="2">
        <v>0</v>
      </c>
      <c r="BD344" s="2">
        <v>0</v>
      </c>
      <c r="BE344" s="2">
        <v>0</v>
      </c>
      <c r="BF344" s="2">
        <v>0</v>
      </c>
      <c r="BG344" s="2">
        <v>0</v>
      </c>
      <c r="BH344" s="2">
        <v>0</v>
      </c>
      <c r="BI344" s="16">
        <v>0</v>
      </c>
      <c r="BJ344" s="18">
        <f t="shared" si="48"/>
        <v>0</v>
      </c>
      <c r="BK344" s="15">
        <v>0</v>
      </c>
      <c r="BL344" s="2">
        <v>0</v>
      </c>
      <c r="BM344" s="2">
        <v>0</v>
      </c>
      <c r="BN344" s="2">
        <v>0</v>
      </c>
      <c r="BO344" s="2">
        <v>0</v>
      </c>
      <c r="BP344" s="2">
        <v>0</v>
      </c>
      <c r="BQ344" s="2">
        <v>0</v>
      </c>
      <c r="BR344" s="2">
        <v>0</v>
      </c>
      <c r="BS344" s="2">
        <v>0</v>
      </c>
      <c r="BT344" s="2">
        <v>0</v>
      </c>
      <c r="BU344" s="2">
        <v>0</v>
      </c>
      <c r="BV344" s="2">
        <v>0</v>
      </c>
      <c r="BW344" s="18">
        <f t="shared" si="49"/>
        <v>0</v>
      </c>
      <c r="BX344" s="15">
        <v>0</v>
      </c>
      <c r="BY344" s="2">
        <v>0</v>
      </c>
      <c r="BZ344" s="2">
        <v>0</v>
      </c>
      <c r="CA344" s="2">
        <v>0</v>
      </c>
      <c r="CB344" s="2">
        <v>0</v>
      </c>
      <c r="CC344" s="2">
        <v>0</v>
      </c>
      <c r="CD344" s="2">
        <v>0</v>
      </c>
      <c r="CE344" s="2">
        <v>0</v>
      </c>
      <c r="CF344" s="2">
        <v>0</v>
      </c>
      <c r="CG344" s="2">
        <v>0</v>
      </c>
      <c r="CH344" s="2">
        <v>0</v>
      </c>
      <c r="CI344" s="2">
        <v>0</v>
      </c>
      <c r="CJ344" s="18">
        <f t="shared" si="50"/>
        <v>0</v>
      </c>
      <c r="CK344" s="15">
        <v>0</v>
      </c>
      <c r="CL344" s="2">
        <v>0</v>
      </c>
      <c r="CM344" s="2">
        <v>0</v>
      </c>
      <c r="CN344" s="2">
        <v>0</v>
      </c>
      <c r="CO344" s="2">
        <v>0</v>
      </c>
      <c r="CP344" s="2">
        <v>0</v>
      </c>
      <c r="CQ344" s="2">
        <v>0</v>
      </c>
      <c r="CR344" s="2">
        <v>0</v>
      </c>
      <c r="CS344" s="2">
        <v>0</v>
      </c>
      <c r="CT344" s="2">
        <v>0</v>
      </c>
      <c r="CU344" s="2">
        <v>0</v>
      </c>
      <c r="CV344" s="16">
        <v>0</v>
      </c>
      <c r="CW344" s="18">
        <f t="shared" si="51"/>
        <v>0</v>
      </c>
    </row>
    <row r="345" spans="1:101" ht="13.05" customHeight="1" x14ac:dyDescent="0.2">
      <c r="A345" s="46" t="s">
        <v>15</v>
      </c>
      <c r="B345" s="46" t="s">
        <v>16</v>
      </c>
      <c r="C345" s="89">
        <v>401</v>
      </c>
      <c r="D345" s="46" t="s">
        <v>16</v>
      </c>
      <c r="E345" s="46" t="s">
        <v>15</v>
      </c>
      <c r="F345" s="46" t="s">
        <v>16</v>
      </c>
      <c r="G345" s="47" t="s">
        <v>32</v>
      </c>
      <c r="H345" s="70">
        <v>9720</v>
      </c>
      <c r="I345" s="49" t="s">
        <v>405</v>
      </c>
      <c r="J345" s="43">
        <v>0</v>
      </c>
      <c r="K345" s="15">
        <v>0</v>
      </c>
      <c r="L345" s="2">
        <v>0</v>
      </c>
      <c r="M345" s="2">
        <v>0</v>
      </c>
      <c r="V345" s="16"/>
      <c r="W345" s="18">
        <f t="shared" si="45"/>
        <v>0</v>
      </c>
      <c r="X345" s="15">
        <v>0</v>
      </c>
      <c r="Y345" s="2">
        <v>0</v>
      </c>
      <c r="Z345" s="2">
        <v>0</v>
      </c>
      <c r="AI345" s="16"/>
      <c r="AJ345" s="18">
        <f t="shared" si="46"/>
        <v>0</v>
      </c>
      <c r="AK345" s="15">
        <v>0</v>
      </c>
      <c r="AL345" s="2">
        <v>0</v>
      </c>
      <c r="AM345" s="2">
        <v>0</v>
      </c>
      <c r="AV345" s="16"/>
      <c r="AW345" s="18">
        <f t="shared" si="47"/>
        <v>0</v>
      </c>
      <c r="AX345" s="15">
        <v>0</v>
      </c>
      <c r="AY345" s="2">
        <v>0</v>
      </c>
      <c r="AZ345" s="2">
        <v>0</v>
      </c>
      <c r="BA345" s="2">
        <v>0</v>
      </c>
      <c r="BB345" s="2">
        <v>0</v>
      </c>
      <c r="BC345" s="2">
        <v>0</v>
      </c>
      <c r="BD345" s="2">
        <v>0</v>
      </c>
      <c r="BE345" s="2">
        <v>0</v>
      </c>
      <c r="BF345" s="2">
        <v>0</v>
      </c>
      <c r="BG345" s="2">
        <v>0</v>
      </c>
      <c r="BH345" s="2">
        <v>0</v>
      </c>
      <c r="BI345" s="16">
        <v>0</v>
      </c>
      <c r="BJ345" s="18">
        <f t="shared" si="48"/>
        <v>0</v>
      </c>
      <c r="BK345" s="15">
        <v>0</v>
      </c>
      <c r="BL345" s="2">
        <v>0</v>
      </c>
      <c r="BM345" s="2">
        <v>0</v>
      </c>
      <c r="BN345" s="2">
        <v>0</v>
      </c>
      <c r="BO345" s="2">
        <v>0</v>
      </c>
      <c r="BP345" s="2">
        <v>0</v>
      </c>
      <c r="BQ345" s="2">
        <v>0</v>
      </c>
      <c r="BR345" s="2">
        <v>0</v>
      </c>
      <c r="BS345" s="2">
        <v>0</v>
      </c>
      <c r="BT345" s="2">
        <v>0</v>
      </c>
      <c r="BU345" s="2">
        <v>0</v>
      </c>
      <c r="BV345" s="2">
        <v>0</v>
      </c>
      <c r="BW345" s="18">
        <f t="shared" si="49"/>
        <v>0</v>
      </c>
      <c r="BX345" s="15">
        <v>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D345" s="2">
        <v>0</v>
      </c>
      <c r="CE345" s="2">
        <v>0</v>
      </c>
      <c r="CF345" s="2">
        <v>0</v>
      </c>
      <c r="CG345" s="2">
        <v>0</v>
      </c>
      <c r="CH345" s="2">
        <v>0</v>
      </c>
      <c r="CI345" s="2">
        <v>0</v>
      </c>
      <c r="CJ345" s="18">
        <f t="shared" si="50"/>
        <v>0</v>
      </c>
      <c r="CK345" s="15">
        <v>0</v>
      </c>
      <c r="CL345" s="2">
        <v>0</v>
      </c>
      <c r="CM345" s="2">
        <v>0</v>
      </c>
      <c r="CN345" s="2">
        <v>0</v>
      </c>
      <c r="CO345" s="2">
        <v>0</v>
      </c>
      <c r="CP345" s="2">
        <v>0</v>
      </c>
      <c r="CQ345" s="2">
        <v>0</v>
      </c>
      <c r="CR345" s="2">
        <v>0</v>
      </c>
      <c r="CS345" s="2">
        <v>0</v>
      </c>
      <c r="CT345" s="2">
        <v>0</v>
      </c>
      <c r="CU345" s="2">
        <v>0</v>
      </c>
      <c r="CV345" s="16">
        <v>0</v>
      </c>
      <c r="CW345" s="18">
        <f t="shared" si="51"/>
        <v>0</v>
      </c>
    </row>
    <row r="346" spans="1:101" ht="13.05" customHeight="1" x14ac:dyDescent="0.2">
      <c r="A346" s="46" t="s">
        <v>15</v>
      </c>
      <c r="B346" s="46" t="s">
        <v>406</v>
      </c>
      <c r="C346" s="89">
        <v>401</v>
      </c>
      <c r="D346" s="46" t="s">
        <v>16</v>
      </c>
      <c r="E346" s="46" t="s">
        <v>15</v>
      </c>
      <c r="F346" s="46" t="s">
        <v>406</v>
      </c>
      <c r="G346" s="47" t="s">
        <v>32</v>
      </c>
      <c r="H346" s="70">
        <v>25338</v>
      </c>
      <c r="I346" s="49" t="s">
        <v>407</v>
      </c>
      <c r="J346" s="43">
        <v>0</v>
      </c>
      <c r="K346" s="15">
        <v>3</v>
      </c>
      <c r="L346" s="2">
        <v>2</v>
      </c>
      <c r="M346" s="2">
        <v>0</v>
      </c>
      <c r="V346" s="16"/>
      <c r="W346" s="18">
        <f t="shared" si="45"/>
        <v>5</v>
      </c>
      <c r="X346" s="15">
        <v>0</v>
      </c>
      <c r="Y346" s="2">
        <v>1</v>
      </c>
      <c r="Z346" s="2">
        <v>0</v>
      </c>
      <c r="AI346" s="16"/>
      <c r="AJ346" s="18">
        <f t="shared" si="46"/>
        <v>1</v>
      </c>
      <c r="AK346" s="15">
        <v>3</v>
      </c>
      <c r="AL346" s="2">
        <v>2</v>
      </c>
      <c r="AM346" s="2">
        <v>0</v>
      </c>
      <c r="AV346" s="16"/>
      <c r="AW346" s="18">
        <f t="shared" si="47"/>
        <v>5</v>
      </c>
      <c r="AX346" s="15">
        <v>0</v>
      </c>
      <c r="AY346" s="2">
        <v>0</v>
      </c>
      <c r="AZ346" s="2">
        <v>0</v>
      </c>
      <c r="BA346" s="2">
        <v>0</v>
      </c>
      <c r="BB346" s="2">
        <v>0</v>
      </c>
      <c r="BC346" s="2">
        <v>0</v>
      </c>
      <c r="BD346" s="2">
        <v>0</v>
      </c>
      <c r="BE346" s="2">
        <v>0</v>
      </c>
      <c r="BF346" s="2">
        <v>0</v>
      </c>
      <c r="BG346" s="2">
        <v>0</v>
      </c>
      <c r="BH346" s="2">
        <v>0</v>
      </c>
      <c r="BI346" s="16">
        <v>0</v>
      </c>
      <c r="BJ346" s="18">
        <f t="shared" si="48"/>
        <v>0</v>
      </c>
      <c r="BK346" s="15">
        <v>0</v>
      </c>
      <c r="BL346" s="2">
        <v>0</v>
      </c>
      <c r="BM346" s="2">
        <v>0</v>
      </c>
      <c r="BN346" s="2">
        <v>0</v>
      </c>
      <c r="BO346" s="2">
        <v>0</v>
      </c>
      <c r="BP346" s="2">
        <v>0</v>
      </c>
      <c r="BQ346" s="2">
        <v>0</v>
      </c>
      <c r="BR346" s="2">
        <v>0</v>
      </c>
      <c r="BS346" s="2">
        <v>0</v>
      </c>
      <c r="BT346" s="2">
        <v>0</v>
      </c>
      <c r="BU346" s="2">
        <v>0</v>
      </c>
      <c r="BV346" s="2">
        <v>0</v>
      </c>
      <c r="BW346" s="18">
        <f t="shared" si="49"/>
        <v>0</v>
      </c>
      <c r="BX346" s="15">
        <v>0</v>
      </c>
      <c r="BY346" s="2">
        <v>0</v>
      </c>
      <c r="BZ346" s="2">
        <v>0</v>
      </c>
      <c r="CA346" s="2">
        <v>0</v>
      </c>
      <c r="CB346" s="2">
        <v>0</v>
      </c>
      <c r="CC346" s="2">
        <v>0</v>
      </c>
      <c r="CD346" s="2">
        <v>0</v>
      </c>
      <c r="CE346" s="2">
        <v>0</v>
      </c>
      <c r="CF346" s="2">
        <v>0</v>
      </c>
      <c r="CG346" s="2">
        <v>0</v>
      </c>
      <c r="CH346" s="2">
        <v>0</v>
      </c>
      <c r="CI346" s="2">
        <v>0</v>
      </c>
      <c r="CJ346" s="18">
        <f t="shared" si="50"/>
        <v>0</v>
      </c>
      <c r="CK346" s="15">
        <v>0</v>
      </c>
      <c r="CL346" s="2">
        <v>0</v>
      </c>
      <c r="CM346" s="2">
        <v>0</v>
      </c>
      <c r="CN346" s="2">
        <v>0</v>
      </c>
      <c r="CO346" s="2">
        <v>0</v>
      </c>
      <c r="CP346" s="2">
        <v>0</v>
      </c>
      <c r="CQ346" s="2">
        <v>0</v>
      </c>
      <c r="CR346" s="2">
        <v>0</v>
      </c>
      <c r="CS346" s="2">
        <v>0</v>
      </c>
      <c r="CT346" s="2">
        <v>0</v>
      </c>
      <c r="CU346" s="2">
        <v>0</v>
      </c>
      <c r="CV346" s="16">
        <v>0</v>
      </c>
      <c r="CW346" s="18">
        <f t="shared" si="51"/>
        <v>0</v>
      </c>
    </row>
    <row r="347" spans="1:101" ht="13.05" customHeight="1" x14ac:dyDescent="0.2">
      <c r="A347" s="46" t="s">
        <v>15</v>
      </c>
      <c r="B347" s="46" t="s">
        <v>16</v>
      </c>
      <c r="C347" s="89">
        <v>401</v>
      </c>
      <c r="D347" s="46" t="s">
        <v>16</v>
      </c>
      <c r="E347" s="46" t="s">
        <v>15</v>
      </c>
      <c r="F347" s="46" t="s">
        <v>16</v>
      </c>
      <c r="G347" s="47" t="s">
        <v>32</v>
      </c>
      <c r="H347" s="70">
        <v>25393</v>
      </c>
      <c r="I347" s="49" t="s">
        <v>408</v>
      </c>
      <c r="J347" s="43">
        <v>0</v>
      </c>
      <c r="K347" s="15">
        <v>0</v>
      </c>
      <c r="L347" s="2">
        <v>0</v>
      </c>
      <c r="M347" s="2">
        <v>0</v>
      </c>
      <c r="V347" s="16"/>
      <c r="W347" s="18">
        <f t="shared" si="45"/>
        <v>0</v>
      </c>
      <c r="X347" s="15">
        <v>0</v>
      </c>
      <c r="Y347" s="2">
        <v>0</v>
      </c>
      <c r="Z347" s="2">
        <v>0</v>
      </c>
      <c r="AI347" s="16"/>
      <c r="AJ347" s="18">
        <f t="shared" si="46"/>
        <v>0</v>
      </c>
      <c r="AK347" s="15">
        <v>0</v>
      </c>
      <c r="AL347" s="2">
        <v>0</v>
      </c>
      <c r="AM347" s="2">
        <v>0</v>
      </c>
      <c r="AV347" s="16"/>
      <c r="AW347" s="18">
        <f t="shared" si="47"/>
        <v>0</v>
      </c>
      <c r="AX347" s="15">
        <v>0</v>
      </c>
      <c r="AY347" s="2">
        <v>0</v>
      </c>
      <c r="AZ347" s="2">
        <v>0</v>
      </c>
      <c r="BA347" s="2">
        <v>0</v>
      </c>
      <c r="BB347" s="2">
        <v>0</v>
      </c>
      <c r="BC347" s="2">
        <v>0</v>
      </c>
      <c r="BD347" s="2">
        <v>0</v>
      </c>
      <c r="BE347" s="2">
        <v>0</v>
      </c>
      <c r="BF347" s="2">
        <v>0</v>
      </c>
      <c r="BG347" s="2">
        <v>0</v>
      </c>
      <c r="BH347" s="2">
        <v>0</v>
      </c>
      <c r="BI347" s="16">
        <v>0</v>
      </c>
      <c r="BJ347" s="18">
        <f t="shared" si="48"/>
        <v>0</v>
      </c>
      <c r="BK347" s="15">
        <v>0</v>
      </c>
      <c r="BL347" s="2">
        <v>0</v>
      </c>
      <c r="BM347" s="2">
        <v>0</v>
      </c>
      <c r="BN347" s="2">
        <v>0</v>
      </c>
      <c r="BO347" s="2">
        <v>0</v>
      </c>
      <c r="BP347" s="2">
        <v>0</v>
      </c>
      <c r="BQ347" s="2">
        <v>0</v>
      </c>
      <c r="BR347" s="2">
        <v>0</v>
      </c>
      <c r="BS347" s="2">
        <v>0</v>
      </c>
      <c r="BT347" s="2">
        <v>0</v>
      </c>
      <c r="BU347" s="2">
        <v>0</v>
      </c>
      <c r="BV347" s="2">
        <v>0</v>
      </c>
      <c r="BW347" s="18">
        <f t="shared" si="49"/>
        <v>0</v>
      </c>
      <c r="BX347" s="15">
        <v>0</v>
      </c>
      <c r="BY347" s="2">
        <v>0</v>
      </c>
      <c r="BZ347" s="2">
        <v>0</v>
      </c>
      <c r="CA347" s="2">
        <v>0</v>
      </c>
      <c r="CB347" s="2">
        <v>0</v>
      </c>
      <c r="CC347" s="2">
        <v>0</v>
      </c>
      <c r="CD347" s="2">
        <v>0</v>
      </c>
      <c r="CE347" s="2">
        <v>0</v>
      </c>
      <c r="CF347" s="2">
        <v>0</v>
      </c>
      <c r="CG347" s="2">
        <v>0</v>
      </c>
      <c r="CH347" s="2">
        <v>0</v>
      </c>
      <c r="CI347" s="2">
        <v>0</v>
      </c>
      <c r="CJ347" s="18">
        <f t="shared" si="50"/>
        <v>0</v>
      </c>
      <c r="CK347" s="15">
        <v>0</v>
      </c>
      <c r="CL347" s="2">
        <v>0</v>
      </c>
      <c r="CM347" s="2">
        <v>0</v>
      </c>
      <c r="CN347" s="2">
        <v>0</v>
      </c>
      <c r="CO347" s="2">
        <v>0</v>
      </c>
      <c r="CP347" s="2">
        <v>0</v>
      </c>
      <c r="CQ347" s="2">
        <v>0</v>
      </c>
      <c r="CR347" s="2">
        <v>0</v>
      </c>
      <c r="CS347" s="2">
        <v>0</v>
      </c>
      <c r="CT347" s="2">
        <v>0</v>
      </c>
      <c r="CU347" s="2">
        <v>0</v>
      </c>
      <c r="CV347" s="16">
        <v>0</v>
      </c>
      <c r="CW347" s="18">
        <f t="shared" si="51"/>
        <v>0</v>
      </c>
    </row>
    <row r="348" spans="1:101" ht="13.05" customHeight="1" x14ac:dyDescent="0.2">
      <c r="A348" s="46" t="s">
        <v>15</v>
      </c>
      <c r="B348" s="46" t="s">
        <v>16</v>
      </c>
      <c r="C348" s="89">
        <v>401</v>
      </c>
      <c r="D348" s="46" t="s">
        <v>16</v>
      </c>
      <c r="E348" s="46" t="s">
        <v>15</v>
      </c>
      <c r="F348" s="46" t="s">
        <v>16</v>
      </c>
      <c r="G348" s="47" t="s">
        <v>32</v>
      </c>
      <c r="H348" s="70">
        <v>7458</v>
      </c>
      <c r="I348" s="49" t="s">
        <v>149</v>
      </c>
      <c r="J348" s="43">
        <v>0</v>
      </c>
      <c r="K348" s="15">
        <v>0</v>
      </c>
      <c r="L348" s="2">
        <v>0</v>
      </c>
      <c r="M348" s="2">
        <v>0</v>
      </c>
      <c r="V348" s="16"/>
      <c r="W348" s="18">
        <f t="shared" si="45"/>
        <v>0</v>
      </c>
      <c r="X348" s="15">
        <v>0</v>
      </c>
      <c r="Y348" s="2">
        <v>0</v>
      </c>
      <c r="Z348" s="2">
        <v>0</v>
      </c>
      <c r="AI348" s="16"/>
      <c r="AJ348" s="18">
        <f t="shared" si="46"/>
        <v>0</v>
      </c>
      <c r="AK348" s="15">
        <v>0</v>
      </c>
      <c r="AL348" s="2">
        <v>0</v>
      </c>
      <c r="AM348" s="2">
        <v>0</v>
      </c>
      <c r="AV348" s="16"/>
      <c r="AW348" s="18">
        <f t="shared" si="47"/>
        <v>0</v>
      </c>
      <c r="AX348" s="15">
        <v>0</v>
      </c>
      <c r="AY348" s="2">
        <v>0</v>
      </c>
      <c r="AZ348" s="2">
        <v>0</v>
      </c>
      <c r="BA348" s="2">
        <v>0</v>
      </c>
      <c r="BB348" s="2">
        <v>0</v>
      </c>
      <c r="BC348" s="2">
        <v>0</v>
      </c>
      <c r="BD348" s="2">
        <v>0</v>
      </c>
      <c r="BE348" s="2">
        <v>0</v>
      </c>
      <c r="BF348" s="2">
        <v>0</v>
      </c>
      <c r="BG348" s="2">
        <v>0</v>
      </c>
      <c r="BH348" s="2">
        <v>0</v>
      </c>
      <c r="BI348" s="16">
        <v>0</v>
      </c>
      <c r="BJ348" s="18">
        <f t="shared" si="48"/>
        <v>0</v>
      </c>
      <c r="BK348" s="15">
        <v>0</v>
      </c>
      <c r="BL348" s="2">
        <v>0</v>
      </c>
      <c r="BM348" s="2">
        <v>0</v>
      </c>
      <c r="BN348" s="2">
        <v>0</v>
      </c>
      <c r="BO348" s="2">
        <v>0</v>
      </c>
      <c r="BP348" s="2">
        <v>0</v>
      </c>
      <c r="BQ348" s="2">
        <v>0</v>
      </c>
      <c r="BR348" s="2">
        <v>0</v>
      </c>
      <c r="BS348" s="2">
        <v>0</v>
      </c>
      <c r="BT348" s="2">
        <v>0</v>
      </c>
      <c r="BU348" s="2">
        <v>0</v>
      </c>
      <c r="BV348" s="2">
        <v>0</v>
      </c>
      <c r="BW348" s="18">
        <f t="shared" si="49"/>
        <v>0</v>
      </c>
      <c r="BX348" s="15">
        <v>0</v>
      </c>
      <c r="BY348" s="2">
        <v>0</v>
      </c>
      <c r="BZ348" s="2">
        <v>0</v>
      </c>
      <c r="CA348" s="2">
        <v>0</v>
      </c>
      <c r="CB348" s="2">
        <v>0</v>
      </c>
      <c r="CC348" s="2">
        <v>0</v>
      </c>
      <c r="CD348" s="2">
        <v>0</v>
      </c>
      <c r="CE348" s="2">
        <v>0</v>
      </c>
      <c r="CF348" s="2">
        <v>0</v>
      </c>
      <c r="CG348" s="2">
        <v>0</v>
      </c>
      <c r="CH348" s="2">
        <v>0</v>
      </c>
      <c r="CI348" s="2">
        <v>0</v>
      </c>
      <c r="CJ348" s="18">
        <f t="shared" si="50"/>
        <v>0</v>
      </c>
      <c r="CK348" s="15">
        <v>0</v>
      </c>
      <c r="CL348" s="2">
        <v>0</v>
      </c>
      <c r="CM348" s="2">
        <v>0</v>
      </c>
      <c r="CN348" s="2">
        <v>0</v>
      </c>
      <c r="CO348" s="2">
        <v>0</v>
      </c>
      <c r="CP348" s="2">
        <v>0</v>
      </c>
      <c r="CQ348" s="2">
        <v>0</v>
      </c>
      <c r="CR348" s="2">
        <v>0</v>
      </c>
      <c r="CS348" s="2">
        <v>0</v>
      </c>
      <c r="CT348" s="2">
        <v>0</v>
      </c>
      <c r="CU348" s="2">
        <v>0</v>
      </c>
      <c r="CV348" s="16">
        <v>0</v>
      </c>
      <c r="CW348" s="18">
        <f t="shared" si="51"/>
        <v>0</v>
      </c>
    </row>
    <row r="349" spans="1:101" ht="13.05" customHeight="1" x14ac:dyDescent="0.2">
      <c r="A349" s="46" t="s">
        <v>15</v>
      </c>
      <c r="B349" s="46" t="s">
        <v>16</v>
      </c>
      <c r="C349" s="89">
        <v>401</v>
      </c>
      <c r="D349" s="46" t="s">
        <v>16</v>
      </c>
      <c r="E349" s="46" t="s">
        <v>15</v>
      </c>
      <c r="F349" s="46" t="s">
        <v>16</v>
      </c>
      <c r="G349" s="47" t="s">
        <v>32</v>
      </c>
      <c r="H349" s="70">
        <v>26168</v>
      </c>
      <c r="I349" s="49" t="s">
        <v>409</v>
      </c>
      <c r="J349" s="43">
        <v>0</v>
      </c>
      <c r="K349" s="15">
        <v>0</v>
      </c>
      <c r="L349" s="2">
        <v>0</v>
      </c>
      <c r="M349" s="2">
        <v>0</v>
      </c>
      <c r="V349" s="16"/>
      <c r="W349" s="18">
        <f t="shared" si="45"/>
        <v>0</v>
      </c>
      <c r="X349" s="15">
        <v>0</v>
      </c>
      <c r="Y349" s="2">
        <v>0</v>
      </c>
      <c r="Z349" s="2">
        <v>0</v>
      </c>
      <c r="AI349" s="16"/>
      <c r="AJ349" s="18">
        <f t="shared" si="46"/>
        <v>0</v>
      </c>
      <c r="AK349" s="15">
        <v>0</v>
      </c>
      <c r="AL349" s="2">
        <v>0</v>
      </c>
      <c r="AM349" s="2">
        <v>0</v>
      </c>
      <c r="AV349" s="16"/>
      <c r="AW349" s="18">
        <f t="shared" si="47"/>
        <v>0</v>
      </c>
      <c r="AX349" s="15">
        <v>0</v>
      </c>
      <c r="AY349" s="2">
        <v>0</v>
      </c>
      <c r="AZ349" s="2">
        <v>0</v>
      </c>
      <c r="BA349" s="2">
        <v>0</v>
      </c>
      <c r="BB349" s="2">
        <v>0</v>
      </c>
      <c r="BC349" s="2">
        <v>0</v>
      </c>
      <c r="BD349" s="2">
        <v>0</v>
      </c>
      <c r="BE349" s="2">
        <v>0</v>
      </c>
      <c r="BF349" s="2">
        <v>0</v>
      </c>
      <c r="BG349" s="2">
        <v>0</v>
      </c>
      <c r="BH349" s="2">
        <v>0</v>
      </c>
      <c r="BI349" s="16">
        <v>0</v>
      </c>
      <c r="BJ349" s="18">
        <f t="shared" si="48"/>
        <v>0</v>
      </c>
      <c r="BK349" s="15">
        <v>0</v>
      </c>
      <c r="BL349" s="2">
        <v>0</v>
      </c>
      <c r="BM349" s="2">
        <v>0</v>
      </c>
      <c r="BN349" s="2">
        <v>0</v>
      </c>
      <c r="BO349" s="2">
        <v>0</v>
      </c>
      <c r="BP349" s="2">
        <v>0</v>
      </c>
      <c r="BQ349" s="2">
        <v>0</v>
      </c>
      <c r="BR349" s="2">
        <v>0</v>
      </c>
      <c r="BS349" s="2">
        <v>0</v>
      </c>
      <c r="BT349" s="2">
        <v>0</v>
      </c>
      <c r="BU349" s="2">
        <v>0</v>
      </c>
      <c r="BV349" s="2">
        <v>0</v>
      </c>
      <c r="BW349" s="18">
        <f t="shared" si="49"/>
        <v>0</v>
      </c>
      <c r="BX349" s="15">
        <v>0</v>
      </c>
      <c r="BY349" s="2">
        <v>0</v>
      </c>
      <c r="BZ349" s="2">
        <v>0</v>
      </c>
      <c r="CA349" s="2">
        <v>0</v>
      </c>
      <c r="CB349" s="2">
        <v>0</v>
      </c>
      <c r="CC349" s="2">
        <v>0</v>
      </c>
      <c r="CD349" s="2">
        <v>0</v>
      </c>
      <c r="CE349" s="2">
        <v>0</v>
      </c>
      <c r="CF349" s="2">
        <v>0</v>
      </c>
      <c r="CG349" s="2">
        <v>0</v>
      </c>
      <c r="CH349" s="2">
        <v>0</v>
      </c>
      <c r="CI349" s="2">
        <v>0</v>
      </c>
      <c r="CJ349" s="18">
        <f t="shared" si="50"/>
        <v>0</v>
      </c>
      <c r="CK349" s="15">
        <v>0</v>
      </c>
      <c r="CL349" s="2">
        <v>0</v>
      </c>
      <c r="CM349" s="2">
        <v>0</v>
      </c>
      <c r="CN349" s="2">
        <v>0</v>
      </c>
      <c r="CO349" s="2">
        <v>0</v>
      </c>
      <c r="CP349" s="2">
        <v>0</v>
      </c>
      <c r="CQ349" s="2">
        <v>0</v>
      </c>
      <c r="CR349" s="2">
        <v>0</v>
      </c>
      <c r="CS349" s="2">
        <v>0</v>
      </c>
      <c r="CT349" s="2">
        <v>0</v>
      </c>
      <c r="CU349" s="2">
        <v>0</v>
      </c>
      <c r="CV349" s="16">
        <v>0</v>
      </c>
      <c r="CW349" s="18">
        <f t="shared" si="51"/>
        <v>0</v>
      </c>
    </row>
    <row r="350" spans="1:101" ht="13.05" customHeight="1" x14ac:dyDescent="0.2">
      <c r="A350" s="46" t="s">
        <v>15</v>
      </c>
      <c r="B350" s="46" t="s">
        <v>16</v>
      </c>
      <c r="C350" s="89">
        <v>401</v>
      </c>
      <c r="D350" s="46" t="s">
        <v>16</v>
      </c>
      <c r="E350" s="46" t="s">
        <v>15</v>
      </c>
      <c r="F350" s="46" t="s">
        <v>16</v>
      </c>
      <c r="G350" s="47" t="s">
        <v>32</v>
      </c>
      <c r="H350" s="70">
        <v>31672</v>
      </c>
      <c r="I350" s="49" t="s">
        <v>543</v>
      </c>
      <c r="J350" s="43">
        <v>0</v>
      </c>
      <c r="K350" s="15">
        <v>0</v>
      </c>
      <c r="L350" s="2">
        <v>0</v>
      </c>
      <c r="M350" s="2">
        <v>0</v>
      </c>
      <c r="V350" s="16"/>
      <c r="W350" s="18">
        <f t="shared" si="45"/>
        <v>0</v>
      </c>
      <c r="X350" s="15">
        <v>0</v>
      </c>
      <c r="Y350" s="2">
        <v>0</v>
      </c>
      <c r="Z350" s="2">
        <v>0</v>
      </c>
      <c r="AI350" s="16"/>
      <c r="AJ350" s="18">
        <f t="shared" si="46"/>
        <v>0</v>
      </c>
      <c r="AK350" s="15">
        <v>0</v>
      </c>
      <c r="AL350" s="2">
        <v>0</v>
      </c>
      <c r="AM350" s="2">
        <v>0</v>
      </c>
      <c r="AV350" s="16"/>
      <c r="AW350" s="18">
        <f t="shared" si="47"/>
        <v>0</v>
      </c>
      <c r="AX350" s="15">
        <v>0</v>
      </c>
      <c r="AY350" s="2">
        <v>0</v>
      </c>
      <c r="AZ350" s="2">
        <v>0</v>
      </c>
      <c r="BA350" s="2">
        <v>0</v>
      </c>
      <c r="BB350" s="2">
        <v>0</v>
      </c>
      <c r="BC350" s="2">
        <v>0</v>
      </c>
      <c r="BD350" s="2">
        <v>0</v>
      </c>
      <c r="BE350" s="2">
        <v>0</v>
      </c>
      <c r="BF350" s="2">
        <v>0</v>
      </c>
      <c r="BG350" s="2">
        <v>0</v>
      </c>
      <c r="BH350" s="2">
        <v>0</v>
      </c>
      <c r="BI350" s="16">
        <v>0</v>
      </c>
      <c r="BJ350" s="18">
        <f t="shared" si="48"/>
        <v>0</v>
      </c>
      <c r="BK350" s="15">
        <v>0</v>
      </c>
      <c r="BL350" s="2">
        <v>0</v>
      </c>
      <c r="BM350" s="2">
        <v>0</v>
      </c>
      <c r="BN350" s="2">
        <v>0</v>
      </c>
      <c r="BO350" s="2">
        <v>0</v>
      </c>
      <c r="BP350" s="2">
        <v>0</v>
      </c>
      <c r="BQ350" s="2">
        <v>0</v>
      </c>
      <c r="BR350" s="2">
        <v>0</v>
      </c>
      <c r="BS350" s="2">
        <v>0</v>
      </c>
      <c r="BT350" s="2">
        <v>0</v>
      </c>
      <c r="BU350" s="2">
        <v>0</v>
      </c>
      <c r="BV350" s="2">
        <v>0</v>
      </c>
      <c r="BW350" s="18">
        <f t="shared" si="49"/>
        <v>0</v>
      </c>
      <c r="BX350" s="15">
        <v>0</v>
      </c>
      <c r="BY350" s="2">
        <v>0</v>
      </c>
      <c r="BZ350" s="2">
        <v>0</v>
      </c>
      <c r="CA350" s="2">
        <v>0</v>
      </c>
      <c r="CB350" s="2">
        <v>0</v>
      </c>
      <c r="CC350" s="2">
        <v>0</v>
      </c>
      <c r="CD350" s="2">
        <v>0</v>
      </c>
      <c r="CE350" s="2">
        <v>0</v>
      </c>
      <c r="CF350" s="2">
        <v>0</v>
      </c>
      <c r="CG350" s="2">
        <v>0</v>
      </c>
      <c r="CH350" s="2">
        <v>0</v>
      </c>
      <c r="CI350" s="2">
        <v>0</v>
      </c>
      <c r="CJ350" s="18">
        <f t="shared" si="50"/>
        <v>0</v>
      </c>
      <c r="CK350" s="15">
        <v>0</v>
      </c>
      <c r="CL350" s="2">
        <v>0</v>
      </c>
      <c r="CM350" s="2">
        <v>0</v>
      </c>
      <c r="CN350" s="2">
        <v>0</v>
      </c>
      <c r="CO350" s="2">
        <v>0</v>
      </c>
      <c r="CP350" s="2">
        <v>0</v>
      </c>
      <c r="CQ350" s="2">
        <v>0</v>
      </c>
      <c r="CR350" s="2">
        <v>0</v>
      </c>
      <c r="CS350" s="2">
        <v>0</v>
      </c>
      <c r="CT350" s="2">
        <v>0</v>
      </c>
      <c r="CU350" s="2">
        <v>0</v>
      </c>
      <c r="CV350" s="16">
        <v>0</v>
      </c>
      <c r="CW350" s="18">
        <f t="shared" si="51"/>
        <v>0</v>
      </c>
    </row>
    <row r="351" spans="1:101" ht="13.05" customHeight="1" x14ac:dyDescent="0.2">
      <c r="A351" s="46" t="s">
        <v>15</v>
      </c>
      <c r="B351" s="46" t="s">
        <v>16</v>
      </c>
      <c r="C351" s="89">
        <v>401</v>
      </c>
      <c r="D351" s="46" t="s">
        <v>16</v>
      </c>
      <c r="E351" s="46" t="s">
        <v>15</v>
      </c>
      <c r="F351" s="46" t="s">
        <v>16</v>
      </c>
      <c r="G351" s="47" t="s">
        <v>32</v>
      </c>
      <c r="H351" s="73">
        <v>26697</v>
      </c>
      <c r="I351" s="49" t="s">
        <v>410</v>
      </c>
      <c r="J351" s="43">
        <v>0</v>
      </c>
      <c r="K351" s="15">
        <v>0</v>
      </c>
      <c r="L351" s="2">
        <v>0</v>
      </c>
      <c r="M351" s="2">
        <v>0</v>
      </c>
      <c r="V351" s="16"/>
      <c r="W351" s="18">
        <f t="shared" si="45"/>
        <v>0</v>
      </c>
      <c r="X351" s="15">
        <v>0</v>
      </c>
      <c r="Y351" s="2">
        <v>0</v>
      </c>
      <c r="Z351" s="2">
        <v>0</v>
      </c>
      <c r="AI351" s="16"/>
      <c r="AJ351" s="18">
        <f t="shared" si="46"/>
        <v>0</v>
      </c>
      <c r="AK351" s="15">
        <v>0</v>
      </c>
      <c r="AL351" s="2">
        <v>0</v>
      </c>
      <c r="AM351" s="2">
        <v>0</v>
      </c>
      <c r="AV351" s="16"/>
      <c r="AW351" s="18">
        <f t="shared" si="47"/>
        <v>0</v>
      </c>
      <c r="AX351" s="15">
        <v>0</v>
      </c>
      <c r="AY351" s="2"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0</v>
      </c>
      <c r="BF351" s="2">
        <v>0</v>
      </c>
      <c r="BG351" s="2">
        <v>0</v>
      </c>
      <c r="BH351" s="2">
        <v>0</v>
      </c>
      <c r="BI351" s="16">
        <v>0</v>
      </c>
      <c r="BJ351" s="18">
        <f t="shared" si="48"/>
        <v>0</v>
      </c>
      <c r="BK351" s="15">
        <v>0</v>
      </c>
      <c r="BL351" s="2">
        <v>0</v>
      </c>
      <c r="BM351" s="2">
        <v>0</v>
      </c>
      <c r="BN351" s="2">
        <v>0</v>
      </c>
      <c r="BO351" s="2">
        <v>0</v>
      </c>
      <c r="BP351" s="2">
        <v>0</v>
      </c>
      <c r="BQ351" s="2">
        <v>0</v>
      </c>
      <c r="BR351" s="2">
        <v>0</v>
      </c>
      <c r="BS351" s="2">
        <v>0</v>
      </c>
      <c r="BT351" s="2">
        <v>0</v>
      </c>
      <c r="BU351" s="2">
        <v>0</v>
      </c>
      <c r="BV351" s="2">
        <v>0</v>
      </c>
      <c r="BW351" s="18">
        <f t="shared" si="49"/>
        <v>0</v>
      </c>
      <c r="BX351" s="15">
        <v>0</v>
      </c>
      <c r="BY351" s="2">
        <v>0</v>
      </c>
      <c r="BZ351" s="2">
        <v>0</v>
      </c>
      <c r="CA351" s="2">
        <v>0</v>
      </c>
      <c r="CB351" s="2">
        <v>0</v>
      </c>
      <c r="CC351" s="2">
        <v>0</v>
      </c>
      <c r="CD351" s="2">
        <v>0</v>
      </c>
      <c r="CE351" s="2">
        <v>0</v>
      </c>
      <c r="CF351" s="2">
        <v>0</v>
      </c>
      <c r="CG351" s="2">
        <v>0</v>
      </c>
      <c r="CH351" s="2">
        <v>0</v>
      </c>
      <c r="CI351" s="2">
        <v>0</v>
      </c>
      <c r="CJ351" s="18">
        <f t="shared" si="50"/>
        <v>0</v>
      </c>
      <c r="CK351" s="15">
        <v>0</v>
      </c>
      <c r="CL351" s="2">
        <v>0</v>
      </c>
      <c r="CM351" s="2">
        <v>0</v>
      </c>
      <c r="CN351" s="2">
        <v>0</v>
      </c>
      <c r="CO351" s="2">
        <v>0</v>
      </c>
      <c r="CP351" s="2">
        <v>0</v>
      </c>
      <c r="CQ351" s="2">
        <v>0</v>
      </c>
      <c r="CR351" s="2">
        <v>0</v>
      </c>
      <c r="CS351" s="2">
        <v>0</v>
      </c>
      <c r="CT351" s="2">
        <v>0</v>
      </c>
      <c r="CU351" s="2">
        <v>0</v>
      </c>
      <c r="CV351" s="16">
        <v>0</v>
      </c>
      <c r="CW351" s="18">
        <f t="shared" si="51"/>
        <v>0</v>
      </c>
    </row>
    <row r="352" spans="1:101" ht="13.05" customHeight="1" x14ac:dyDescent="0.2">
      <c r="A352" s="46" t="s">
        <v>15</v>
      </c>
      <c r="B352" s="46" t="s">
        <v>16</v>
      </c>
      <c r="C352" s="89">
        <v>401</v>
      </c>
      <c r="D352" s="46" t="s">
        <v>16</v>
      </c>
      <c r="E352" s="46" t="s">
        <v>15</v>
      </c>
      <c r="F352" s="46" t="s">
        <v>16</v>
      </c>
      <c r="G352" s="47" t="s">
        <v>32</v>
      </c>
      <c r="H352" s="70">
        <v>26167</v>
      </c>
      <c r="I352" s="49" t="s">
        <v>411</v>
      </c>
      <c r="J352" s="43">
        <v>0</v>
      </c>
      <c r="K352" s="15">
        <v>0</v>
      </c>
      <c r="L352" s="2">
        <v>0</v>
      </c>
      <c r="M352" s="2">
        <v>0</v>
      </c>
      <c r="V352" s="16"/>
      <c r="W352" s="18">
        <f t="shared" si="45"/>
        <v>0</v>
      </c>
      <c r="X352" s="15">
        <v>0</v>
      </c>
      <c r="Y352" s="2">
        <v>0</v>
      </c>
      <c r="Z352" s="2">
        <v>0</v>
      </c>
      <c r="AI352" s="16"/>
      <c r="AJ352" s="18">
        <f t="shared" si="46"/>
        <v>0</v>
      </c>
      <c r="AK352" s="15">
        <v>0</v>
      </c>
      <c r="AL352" s="2">
        <v>0</v>
      </c>
      <c r="AM352" s="2">
        <v>0</v>
      </c>
      <c r="AV352" s="16"/>
      <c r="AW352" s="18">
        <f t="shared" si="47"/>
        <v>0</v>
      </c>
      <c r="AX352" s="15">
        <v>0</v>
      </c>
      <c r="AY352" s="2">
        <v>0</v>
      </c>
      <c r="AZ352" s="2">
        <v>0</v>
      </c>
      <c r="BA352" s="2">
        <v>0</v>
      </c>
      <c r="BB352" s="2">
        <v>0</v>
      </c>
      <c r="BC352" s="2">
        <v>0</v>
      </c>
      <c r="BD352" s="2">
        <v>0</v>
      </c>
      <c r="BE352" s="2">
        <v>0</v>
      </c>
      <c r="BF352" s="2">
        <v>0</v>
      </c>
      <c r="BG352" s="2">
        <v>0</v>
      </c>
      <c r="BH352" s="2">
        <v>0</v>
      </c>
      <c r="BI352" s="16">
        <v>0</v>
      </c>
      <c r="BJ352" s="18">
        <f t="shared" si="48"/>
        <v>0</v>
      </c>
      <c r="BK352" s="15">
        <v>0</v>
      </c>
      <c r="BL352" s="2">
        <v>0</v>
      </c>
      <c r="BM352" s="2">
        <v>0</v>
      </c>
      <c r="BN352" s="2">
        <v>0</v>
      </c>
      <c r="BO352" s="2">
        <v>0</v>
      </c>
      <c r="BP352" s="2">
        <v>0</v>
      </c>
      <c r="BQ352" s="2">
        <v>0</v>
      </c>
      <c r="BR352" s="2">
        <v>0</v>
      </c>
      <c r="BS352" s="2">
        <v>0</v>
      </c>
      <c r="BT352" s="2">
        <v>0</v>
      </c>
      <c r="BU352" s="2">
        <v>0</v>
      </c>
      <c r="BV352" s="2">
        <v>0</v>
      </c>
      <c r="BW352" s="18">
        <f t="shared" si="49"/>
        <v>0</v>
      </c>
      <c r="BX352" s="15">
        <v>0</v>
      </c>
      <c r="BY352" s="2">
        <v>0</v>
      </c>
      <c r="BZ352" s="2">
        <v>0</v>
      </c>
      <c r="CA352" s="2">
        <v>0</v>
      </c>
      <c r="CB352" s="2">
        <v>0</v>
      </c>
      <c r="CC352" s="2">
        <v>0</v>
      </c>
      <c r="CD352" s="2">
        <v>0</v>
      </c>
      <c r="CE352" s="2">
        <v>0</v>
      </c>
      <c r="CF352" s="2">
        <v>0</v>
      </c>
      <c r="CG352" s="2">
        <v>0</v>
      </c>
      <c r="CH352" s="2">
        <v>0</v>
      </c>
      <c r="CI352" s="2">
        <v>0</v>
      </c>
      <c r="CJ352" s="18">
        <f t="shared" si="50"/>
        <v>0</v>
      </c>
      <c r="CK352" s="15">
        <v>0</v>
      </c>
      <c r="CL352" s="2">
        <v>0</v>
      </c>
      <c r="CM352" s="2">
        <v>0</v>
      </c>
      <c r="CN352" s="2">
        <v>0</v>
      </c>
      <c r="CO352" s="2">
        <v>0</v>
      </c>
      <c r="CP352" s="2">
        <v>0</v>
      </c>
      <c r="CQ352" s="2">
        <v>0</v>
      </c>
      <c r="CR352" s="2">
        <v>0</v>
      </c>
      <c r="CS352" s="2">
        <v>0</v>
      </c>
      <c r="CT352" s="2">
        <v>0</v>
      </c>
      <c r="CU352" s="2">
        <v>0</v>
      </c>
      <c r="CV352" s="16">
        <v>0</v>
      </c>
      <c r="CW352" s="18">
        <f t="shared" si="51"/>
        <v>0</v>
      </c>
    </row>
    <row r="353" spans="1:101" ht="13.05" customHeight="1" x14ac:dyDescent="0.2">
      <c r="A353" s="46" t="s">
        <v>15</v>
      </c>
      <c r="B353" s="46" t="s">
        <v>16</v>
      </c>
      <c r="C353" s="89">
        <v>401</v>
      </c>
      <c r="D353" s="46" t="s">
        <v>16</v>
      </c>
      <c r="E353" s="46" t="s">
        <v>15</v>
      </c>
      <c r="F353" s="46" t="s">
        <v>16</v>
      </c>
      <c r="G353" s="47" t="s">
        <v>39</v>
      </c>
      <c r="H353" s="70">
        <v>28374</v>
      </c>
      <c r="I353" s="49" t="s">
        <v>540</v>
      </c>
      <c r="J353" s="43">
        <v>0</v>
      </c>
      <c r="K353" s="15">
        <v>0</v>
      </c>
      <c r="L353" s="2">
        <v>0</v>
      </c>
      <c r="M353" s="2">
        <v>0</v>
      </c>
      <c r="V353" s="16"/>
      <c r="W353" s="18">
        <f t="shared" si="45"/>
        <v>0</v>
      </c>
      <c r="X353" s="15">
        <v>0</v>
      </c>
      <c r="Y353" s="2">
        <v>0</v>
      </c>
      <c r="Z353" s="2">
        <v>0</v>
      </c>
      <c r="AI353" s="16"/>
      <c r="AJ353" s="18">
        <f t="shared" si="46"/>
        <v>0</v>
      </c>
      <c r="AK353" s="15">
        <v>0</v>
      </c>
      <c r="AL353" s="2">
        <v>0</v>
      </c>
      <c r="AM353" s="2">
        <v>0</v>
      </c>
      <c r="AV353" s="16"/>
      <c r="AW353" s="18">
        <f t="shared" si="47"/>
        <v>0</v>
      </c>
      <c r="AX353" s="15">
        <v>0</v>
      </c>
      <c r="AY353" s="2">
        <v>0</v>
      </c>
      <c r="AZ353" s="2">
        <v>0</v>
      </c>
      <c r="BA353" s="2">
        <v>0</v>
      </c>
      <c r="BB353" s="2">
        <v>0</v>
      </c>
      <c r="BC353" s="2">
        <v>0</v>
      </c>
      <c r="BD353" s="2">
        <v>0</v>
      </c>
      <c r="BE353" s="2">
        <v>0</v>
      </c>
      <c r="BF353" s="2">
        <v>0</v>
      </c>
      <c r="BG353" s="2">
        <v>0</v>
      </c>
      <c r="BH353" s="2">
        <v>0</v>
      </c>
      <c r="BI353" s="16">
        <v>0</v>
      </c>
      <c r="BJ353" s="18">
        <f t="shared" si="48"/>
        <v>0</v>
      </c>
      <c r="BK353" s="15">
        <v>0</v>
      </c>
      <c r="BL353" s="2">
        <v>0</v>
      </c>
      <c r="BM353" s="2">
        <v>0</v>
      </c>
      <c r="BN353" s="2">
        <v>0</v>
      </c>
      <c r="BO353" s="2">
        <v>0</v>
      </c>
      <c r="BP353" s="2">
        <v>0</v>
      </c>
      <c r="BQ353" s="2">
        <v>0</v>
      </c>
      <c r="BR353" s="2">
        <v>0</v>
      </c>
      <c r="BS353" s="2">
        <v>0</v>
      </c>
      <c r="BT353" s="2">
        <v>0</v>
      </c>
      <c r="BU353" s="2">
        <v>0</v>
      </c>
      <c r="BV353" s="2">
        <v>0</v>
      </c>
      <c r="BW353" s="18">
        <f t="shared" si="49"/>
        <v>0</v>
      </c>
      <c r="BX353" s="15">
        <v>0</v>
      </c>
      <c r="BY353" s="2">
        <v>0</v>
      </c>
      <c r="BZ353" s="2">
        <v>0</v>
      </c>
      <c r="CA353" s="2">
        <v>0</v>
      </c>
      <c r="CB353" s="2">
        <v>0</v>
      </c>
      <c r="CC353" s="2">
        <v>0</v>
      </c>
      <c r="CD353" s="2">
        <v>0</v>
      </c>
      <c r="CE353" s="2">
        <v>0</v>
      </c>
      <c r="CF353" s="2">
        <v>0</v>
      </c>
      <c r="CG353" s="2">
        <v>0</v>
      </c>
      <c r="CH353" s="2">
        <v>0</v>
      </c>
      <c r="CI353" s="2">
        <v>0</v>
      </c>
      <c r="CJ353" s="18">
        <f t="shared" si="50"/>
        <v>0</v>
      </c>
      <c r="CK353" s="15">
        <v>0</v>
      </c>
      <c r="CL353" s="2">
        <v>0</v>
      </c>
      <c r="CM353" s="2">
        <v>0</v>
      </c>
      <c r="CN353" s="2">
        <v>0</v>
      </c>
      <c r="CO353" s="2">
        <v>0</v>
      </c>
      <c r="CP353" s="2">
        <v>0</v>
      </c>
      <c r="CQ353" s="2">
        <v>0</v>
      </c>
      <c r="CR353" s="2">
        <v>0</v>
      </c>
      <c r="CS353" s="2">
        <v>0</v>
      </c>
      <c r="CT353" s="2">
        <v>0</v>
      </c>
      <c r="CU353" s="2">
        <v>0</v>
      </c>
      <c r="CV353" s="16">
        <v>0</v>
      </c>
      <c r="CW353" s="18">
        <f t="shared" si="51"/>
        <v>0</v>
      </c>
    </row>
    <row r="354" spans="1:101" ht="13.05" customHeight="1" x14ac:dyDescent="0.2">
      <c r="A354" s="46" t="s">
        <v>15</v>
      </c>
      <c r="B354" s="46" t="s">
        <v>16</v>
      </c>
      <c r="C354" s="89">
        <v>401</v>
      </c>
      <c r="D354" s="46" t="s">
        <v>16</v>
      </c>
      <c r="E354" s="46" t="s">
        <v>15</v>
      </c>
      <c r="F354" s="46" t="s">
        <v>9</v>
      </c>
      <c r="G354" s="47" t="s">
        <v>29</v>
      </c>
      <c r="H354" s="70">
        <v>31157</v>
      </c>
      <c r="I354" s="49" t="s">
        <v>412</v>
      </c>
      <c r="J354" s="43">
        <v>0</v>
      </c>
      <c r="K354" s="15">
        <v>0</v>
      </c>
      <c r="L354" s="2">
        <v>0</v>
      </c>
      <c r="M354" s="2">
        <v>0</v>
      </c>
      <c r="V354" s="16"/>
      <c r="W354" s="18">
        <f t="shared" si="45"/>
        <v>0</v>
      </c>
      <c r="X354" s="15">
        <v>0</v>
      </c>
      <c r="Y354" s="2">
        <v>0</v>
      </c>
      <c r="Z354" s="2">
        <v>0</v>
      </c>
      <c r="AI354" s="16"/>
      <c r="AJ354" s="18">
        <f t="shared" si="46"/>
        <v>0</v>
      </c>
      <c r="AK354" s="15">
        <v>0</v>
      </c>
      <c r="AL354" s="2">
        <v>0</v>
      </c>
      <c r="AM354" s="2">
        <v>0</v>
      </c>
      <c r="AV354" s="16"/>
      <c r="AW354" s="18">
        <f t="shared" si="47"/>
        <v>0</v>
      </c>
      <c r="AX354" s="15">
        <v>0</v>
      </c>
      <c r="AY354" s="2">
        <v>0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0</v>
      </c>
      <c r="BF354" s="2">
        <v>0</v>
      </c>
      <c r="BG354" s="2">
        <v>0</v>
      </c>
      <c r="BH354" s="2">
        <v>0</v>
      </c>
      <c r="BI354" s="16">
        <v>0</v>
      </c>
      <c r="BJ354" s="18">
        <f t="shared" si="48"/>
        <v>0</v>
      </c>
      <c r="BK354" s="15">
        <v>0</v>
      </c>
      <c r="BL354" s="2">
        <v>0</v>
      </c>
      <c r="BM354" s="2">
        <v>0</v>
      </c>
      <c r="BN354" s="2">
        <v>0</v>
      </c>
      <c r="BO354" s="2">
        <v>0</v>
      </c>
      <c r="BP354" s="2">
        <v>0</v>
      </c>
      <c r="BQ354" s="2">
        <v>0</v>
      </c>
      <c r="BR354" s="2">
        <v>0</v>
      </c>
      <c r="BS354" s="2">
        <v>0</v>
      </c>
      <c r="BT354" s="2">
        <v>0</v>
      </c>
      <c r="BU354" s="2">
        <v>0</v>
      </c>
      <c r="BV354" s="2">
        <v>0</v>
      </c>
      <c r="BW354" s="18">
        <f t="shared" si="49"/>
        <v>0</v>
      </c>
      <c r="BX354" s="15">
        <v>0</v>
      </c>
      <c r="BY354" s="2">
        <v>0</v>
      </c>
      <c r="BZ354" s="2">
        <v>0</v>
      </c>
      <c r="CA354" s="2">
        <v>0</v>
      </c>
      <c r="CB354" s="2">
        <v>0</v>
      </c>
      <c r="CC354" s="2">
        <v>0</v>
      </c>
      <c r="CD354" s="2">
        <v>0</v>
      </c>
      <c r="CE354" s="2">
        <v>0</v>
      </c>
      <c r="CF354" s="2">
        <v>0</v>
      </c>
      <c r="CG354" s="2">
        <v>0</v>
      </c>
      <c r="CH354" s="2">
        <v>0</v>
      </c>
      <c r="CI354" s="2">
        <v>0</v>
      </c>
      <c r="CJ354" s="18">
        <f t="shared" si="50"/>
        <v>0</v>
      </c>
      <c r="CK354" s="15">
        <v>0</v>
      </c>
      <c r="CL354" s="2">
        <v>0</v>
      </c>
      <c r="CM354" s="2">
        <v>0</v>
      </c>
      <c r="CN354" s="2">
        <v>0</v>
      </c>
      <c r="CO354" s="2">
        <v>0</v>
      </c>
      <c r="CP354" s="2">
        <v>0</v>
      </c>
      <c r="CQ354" s="2">
        <v>0</v>
      </c>
      <c r="CR354" s="2">
        <v>0</v>
      </c>
      <c r="CS354" s="2">
        <v>0</v>
      </c>
      <c r="CT354" s="2">
        <v>0</v>
      </c>
      <c r="CU354" s="2">
        <v>0</v>
      </c>
      <c r="CV354" s="16">
        <v>0</v>
      </c>
      <c r="CW354" s="18">
        <f t="shared" si="51"/>
        <v>0</v>
      </c>
    </row>
    <row r="355" spans="1:101" ht="13.05" customHeight="1" x14ac:dyDescent="0.2">
      <c r="A355" s="46" t="s">
        <v>15</v>
      </c>
      <c r="B355" s="46" t="s">
        <v>413</v>
      </c>
      <c r="C355" s="89">
        <v>401</v>
      </c>
      <c r="D355" s="46" t="s">
        <v>16</v>
      </c>
      <c r="E355" s="46" t="s">
        <v>15</v>
      </c>
      <c r="F355" s="46" t="s">
        <v>413</v>
      </c>
      <c r="G355" s="47" t="s">
        <v>134</v>
      </c>
      <c r="H355" s="70">
        <v>209</v>
      </c>
      <c r="I355" s="49" t="s">
        <v>414</v>
      </c>
      <c r="J355" s="43">
        <v>0</v>
      </c>
      <c r="K355" s="15">
        <v>0</v>
      </c>
      <c r="L355" s="2">
        <v>0</v>
      </c>
      <c r="M355" s="2">
        <v>0</v>
      </c>
      <c r="V355" s="16"/>
      <c r="W355" s="18">
        <f t="shared" si="45"/>
        <v>0</v>
      </c>
      <c r="X355" s="15">
        <v>0</v>
      </c>
      <c r="Y355" s="2">
        <v>0</v>
      </c>
      <c r="Z355" s="2">
        <v>0</v>
      </c>
      <c r="AI355" s="16"/>
      <c r="AJ355" s="18">
        <f t="shared" si="46"/>
        <v>0</v>
      </c>
      <c r="AK355" s="15">
        <v>0</v>
      </c>
      <c r="AL355" s="2">
        <v>0</v>
      </c>
      <c r="AM355" s="2">
        <v>0</v>
      </c>
      <c r="AV355" s="16"/>
      <c r="AW355" s="18">
        <f t="shared" si="47"/>
        <v>0</v>
      </c>
      <c r="AX355" s="15">
        <v>0</v>
      </c>
      <c r="AY355" s="2">
        <v>0</v>
      </c>
      <c r="AZ355" s="2">
        <v>0</v>
      </c>
      <c r="BA355" s="2">
        <v>0</v>
      </c>
      <c r="BB355" s="2">
        <v>0</v>
      </c>
      <c r="BC355" s="2">
        <v>0</v>
      </c>
      <c r="BD355" s="2">
        <v>0</v>
      </c>
      <c r="BE355" s="2">
        <v>0</v>
      </c>
      <c r="BF355" s="2">
        <v>0</v>
      </c>
      <c r="BG355" s="2">
        <v>0</v>
      </c>
      <c r="BH355" s="2">
        <v>0</v>
      </c>
      <c r="BI355" s="16">
        <v>0</v>
      </c>
      <c r="BJ355" s="18">
        <f t="shared" si="48"/>
        <v>0</v>
      </c>
      <c r="BK355" s="15">
        <v>0</v>
      </c>
      <c r="BL355" s="2">
        <v>0</v>
      </c>
      <c r="BM355" s="2">
        <v>0</v>
      </c>
      <c r="BN355" s="2">
        <v>0</v>
      </c>
      <c r="BO355" s="2">
        <v>0</v>
      </c>
      <c r="BP355" s="2">
        <v>0</v>
      </c>
      <c r="BQ355" s="2">
        <v>0</v>
      </c>
      <c r="BR355" s="2">
        <v>0</v>
      </c>
      <c r="BS355" s="2">
        <v>0</v>
      </c>
      <c r="BT355" s="2">
        <v>0</v>
      </c>
      <c r="BU355" s="2">
        <v>0</v>
      </c>
      <c r="BV355" s="2">
        <v>0</v>
      </c>
      <c r="BW355" s="18">
        <f t="shared" si="49"/>
        <v>0</v>
      </c>
      <c r="BX355" s="15">
        <v>0</v>
      </c>
      <c r="BY355" s="2">
        <v>0</v>
      </c>
      <c r="BZ355" s="2">
        <v>0</v>
      </c>
      <c r="CA355" s="2">
        <v>0</v>
      </c>
      <c r="CB355" s="2">
        <v>0</v>
      </c>
      <c r="CC355" s="2">
        <v>0</v>
      </c>
      <c r="CD355" s="2">
        <v>0</v>
      </c>
      <c r="CE355" s="2">
        <v>0</v>
      </c>
      <c r="CF355" s="2">
        <v>0</v>
      </c>
      <c r="CG355" s="2">
        <v>0</v>
      </c>
      <c r="CH355" s="2">
        <v>0</v>
      </c>
      <c r="CI355" s="2">
        <v>0</v>
      </c>
      <c r="CJ355" s="18">
        <f t="shared" si="50"/>
        <v>0</v>
      </c>
      <c r="CK355" s="15">
        <v>0</v>
      </c>
      <c r="CL355" s="2">
        <v>0</v>
      </c>
      <c r="CM355" s="2">
        <v>0</v>
      </c>
      <c r="CN355" s="2">
        <v>0</v>
      </c>
      <c r="CO355" s="2">
        <v>0</v>
      </c>
      <c r="CP355" s="2">
        <v>0</v>
      </c>
      <c r="CQ355" s="2">
        <v>0</v>
      </c>
      <c r="CR355" s="2">
        <v>0</v>
      </c>
      <c r="CS355" s="2">
        <v>0</v>
      </c>
      <c r="CT355" s="2">
        <v>0</v>
      </c>
      <c r="CU355" s="2">
        <v>0</v>
      </c>
      <c r="CV355" s="16">
        <v>0</v>
      </c>
      <c r="CW355" s="18">
        <f t="shared" si="51"/>
        <v>0</v>
      </c>
    </row>
    <row r="356" spans="1:101" ht="13.05" customHeight="1" x14ac:dyDescent="0.2">
      <c r="A356" s="46" t="s">
        <v>15</v>
      </c>
      <c r="B356" s="46" t="s">
        <v>413</v>
      </c>
      <c r="C356" s="89">
        <v>401</v>
      </c>
      <c r="D356" s="46" t="s">
        <v>16</v>
      </c>
      <c r="E356" s="46" t="s">
        <v>15</v>
      </c>
      <c r="F356" s="46" t="s">
        <v>413</v>
      </c>
      <c r="G356" s="47" t="s">
        <v>32</v>
      </c>
      <c r="H356" s="70">
        <v>208</v>
      </c>
      <c r="I356" s="49" t="s">
        <v>415</v>
      </c>
      <c r="J356" s="43">
        <v>0</v>
      </c>
      <c r="K356" s="15">
        <v>0</v>
      </c>
      <c r="L356" s="2">
        <v>0</v>
      </c>
      <c r="M356" s="2">
        <v>0</v>
      </c>
      <c r="V356" s="16"/>
      <c r="W356" s="18">
        <f t="shared" si="45"/>
        <v>0</v>
      </c>
      <c r="X356" s="15">
        <v>0</v>
      </c>
      <c r="Y356" s="2">
        <v>0</v>
      </c>
      <c r="Z356" s="2">
        <v>0</v>
      </c>
      <c r="AI356" s="16"/>
      <c r="AJ356" s="18">
        <f t="shared" si="46"/>
        <v>0</v>
      </c>
      <c r="AK356" s="15">
        <v>0</v>
      </c>
      <c r="AL356" s="2">
        <v>0</v>
      </c>
      <c r="AM356" s="2">
        <v>0</v>
      </c>
      <c r="AV356" s="16"/>
      <c r="AW356" s="18">
        <f t="shared" si="47"/>
        <v>0</v>
      </c>
      <c r="AX356" s="15">
        <v>0</v>
      </c>
      <c r="AY356" s="2">
        <v>0</v>
      </c>
      <c r="AZ356" s="2">
        <v>0</v>
      </c>
      <c r="BA356" s="2">
        <v>0</v>
      </c>
      <c r="BB356" s="2">
        <v>0</v>
      </c>
      <c r="BC356" s="2">
        <v>0</v>
      </c>
      <c r="BD356" s="2">
        <v>0</v>
      </c>
      <c r="BE356" s="2">
        <v>0</v>
      </c>
      <c r="BF356" s="2">
        <v>0</v>
      </c>
      <c r="BG356" s="2">
        <v>0</v>
      </c>
      <c r="BH356" s="2">
        <v>0</v>
      </c>
      <c r="BI356" s="16">
        <v>0</v>
      </c>
      <c r="BJ356" s="18">
        <f t="shared" si="48"/>
        <v>0</v>
      </c>
      <c r="BK356" s="15">
        <v>0</v>
      </c>
      <c r="BL356" s="2">
        <v>0</v>
      </c>
      <c r="BM356" s="2">
        <v>0</v>
      </c>
      <c r="BN356" s="2">
        <v>0</v>
      </c>
      <c r="BO356" s="2">
        <v>0</v>
      </c>
      <c r="BP356" s="2">
        <v>0</v>
      </c>
      <c r="BQ356" s="2">
        <v>0</v>
      </c>
      <c r="BR356" s="2">
        <v>0</v>
      </c>
      <c r="BS356" s="2">
        <v>0</v>
      </c>
      <c r="BT356" s="2">
        <v>0</v>
      </c>
      <c r="BU356" s="2">
        <v>0</v>
      </c>
      <c r="BV356" s="2">
        <v>0</v>
      </c>
      <c r="BW356" s="18">
        <f t="shared" si="49"/>
        <v>0</v>
      </c>
      <c r="BX356" s="15">
        <v>0</v>
      </c>
      <c r="BY356" s="2">
        <v>0</v>
      </c>
      <c r="BZ356" s="2">
        <v>0</v>
      </c>
      <c r="CA356" s="2">
        <v>0</v>
      </c>
      <c r="CB356" s="2">
        <v>0</v>
      </c>
      <c r="CC356" s="2">
        <v>0</v>
      </c>
      <c r="CD356" s="2">
        <v>0</v>
      </c>
      <c r="CE356" s="2">
        <v>0</v>
      </c>
      <c r="CF356" s="2">
        <v>0</v>
      </c>
      <c r="CG356" s="2">
        <v>0</v>
      </c>
      <c r="CH356" s="2">
        <v>0</v>
      </c>
      <c r="CI356" s="2">
        <v>0</v>
      </c>
      <c r="CJ356" s="18">
        <f t="shared" si="50"/>
        <v>0</v>
      </c>
      <c r="CK356" s="15">
        <v>0</v>
      </c>
      <c r="CL356" s="2">
        <v>0</v>
      </c>
      <c r="CM356" s="2">
        <v>0</v>
      </c>
      <c r="CN356" s="2">
        <v>0</v>
      </c>
      <c r="CO356" s="2">
        <v>0</v>
      </c>
      <c r="CP356" s="2">
        <v>0</v>
      </c>
      <c r="CQ356" s="2">
        <v>0</v>
      </c>
      <c r="CR356" s="2">
        <v>0</v>
      </c>
      <c r="CS356" s="2">
        <v>0</v>
      </c>
      <c r="CT356" s="2">
        <v>0</v>
      </c>
      <c r="CU356" s="2">
        <v>0</v>
      </c>
      <c r="CV356" s="16">
        <v>0</v>
      </c>
      <c r="CW356" s="18">
        <f t="shared" si="51"/>
        <v>0</v>
      </c>
    </row>
    <row r="357" spans="1:101" ht="13.05" customHeight="1" x14ac:dyDescent="0.2">
      <c r="A357" s="46" t="s">
        <v>15</v>
      </c>
      <c r="B357" s="46" t="s">
        <v>413</v>
      </c>
      <c r="C357" s="89">
        <v>401</v>
      </c>
      <c r="D357" s="46" t="s">
        <v>16</v>
      </c>
      <c r="E357" s="46" t="s">
        <v>15</v>
      </c>
      <c r="F357" s="46" t="s">
        <v>413</v>
      </c>
      <c r="G357" s="47" t="s">
        <v>32</v>
      </c>
      <c r="H357" s="70">
        <v>206</v>
      </c>
      <c r="I357" s="49" t="s">
        <v>416</v>
      </c>
      <c r="J357" s="43">
        <v>0</v>
      </c>
      <c r="K357" s="15">
        <v>0</v>
      </c>
      <c r="L357" s="2">
        <v>0</v>
      </c>
      <c r="M357" s="2">
        <v>0</v>
      </c>
      <c r="V357" s="16"/>
      <c r="W357" s="18">
        <f t="shared" si="45"/>
        <v>0</v>
      </c>
      <c r="X357" s="15">
        <v>0</v>
      </c>
      <c r="Y357" s="2">
        <v>0</v>
      </c>
      <c r="Z357" s="2">
        <v>0</v>
      </c>
      <c r="AI357" s="16"/>
      <c r="AJ357" s="18">
        <f t="shared" si="46"/>
        <v>0</v>
      </c>
      <c r="AK357" s="15">
        <v>0</v>
      </c>
      <c r="AL357" s="2">
        <v>0</v>
      </c>
      <c r="AM357" s="2">
        <v>0</v>
      </c>
      <c r="AV357" s="16"/>
      <c r="AW357" s="18">
        <f t="shared" si="47"/>
        <v>0</v>
      </c>
      <c r="AX357" s="15">
        <v>0</v>
      </c>
      <c r="AY357" s="2">
        <v>0</v>
      </c>
      <c r="AZ357" s="2">
        <v>0</v>
      </c>
      <c r="BA357" s="2">
        <v>0</v>
      </c>
      <c r="BB357" s="2">
        <v>0</v>
      </c>
      <c r="BC357" s="2">
        <v>0</v>
      </c>
      <c r="BD357" s="2">
        <v>0</v>
      </c>
      <c r="BE357" s="2">
        <v>0</v>
      </c>
      <c r="BF357" s="2">
        <v>0</v>
      </c>
      <c r="BG357" s="2">
        <v>0</v>
      </c>
      <c r="BH357" s="2">
        <v>0</v>
      </c>
      <c r="BI357" s="16">
        <v>0</v>
      </c>
      <c r="BJ357" s="18">
        <f t="shared" si="48"/>
        <v>0</v>
      </c>
      <c r="BK357" s="15">
        <v>0</v>
      </c>
      <c r="BL357" s="2">
        <v>0</v>
      </c>
      <c r="BM357" s="2">
        <v>0</v>
      </c>
      <c r="BN357" s="2">
        <v>0</v>
      </c>
      <c r="BO357" s="2">
        <v>0</v>
      </c>
      <c r="BP357" s="2">
        <v>0</v>
      </c>
      <c r="BQ357" s="2">
        <v>0</v>
      </c>
      <c r="BR357" s="2">
        <v>0</v>
      </c>
      <c r="BS357" s="2">
        <v>0</v>
      </c>
      <c r="BT357" s="2">
        <v>0</v>
      </c>
      <c r="BU357" s="2">
        <v>0</v>
      </c>
      <c r="BV357" s="2">
        <v>0</v>
      </c>
      <c r="BW357" s="18">
        <f t="shared" si="49"/>
        <v>0</v>
      </c>
      <c r="BX357" s="15">
        <v>0</v>
      </c>
      <c r="BY357" s="2">
        <v>0</v>
      </c>
      <c r="BZ357" s="2">
        <v>0</v>
      </c>
      <c r="CA357" s="2">
        <v>0</v>
      </c>
      <c r="CB357" s="2">
        <v>0</v>
      </c>
      <c r="CC357" s="2">
        <v>0</v>
      </c>
      <c r="CD357" s="2">
        <v>0</v>
      </c>
      <c r="CE357" s="2">
        <v>0</v>
      </c>
      <c r="CF357" s="2">
        <v>0</v>
      </c>
      <c r="CG357" s="2">
        <v>0</v>
      </c>
      <c r="CH357" s="2">
        <v>0</v>
      </c>
      <c r="CI357" s="2">
        <v>0</v>
      </c>
      <c r="CJ357" s="18">
        <f t="shared" si="50"/>
        <v>0</v>
      </c>
      <c r="CK357" s="15">
        <v>0</v>
      </c>
      <c r="CL357" s="2">
        <v>0</v>
      </c>
      <c r="CM357" s="2">
        <v>0</v>
      </c>
      <c r="CN357" s="2">
        <v>0</v>
      </c>
      <c r="CO357" s="2">
        <v>0</v>
      </c>
      <c r="CP357" s="2">
        <v>0</v>
      </c>
      <c r="CQ357" s="2">
        <v>0</v>
      </c>
      <c r="CR357" s="2">
        <v>0</v>
      </c>
      <c r="CS357" s="2">
        <v>0</v>
      </c>
      <c r="CT357" s="2">
        <v>0</v>
      </c>
      <c r="CU357" s="2">
        <v>0</v>
      </c>
      <c r="CV357" s="16">
        <v>0</v>
      </c>
      <c r="CW357" s="18">
        <f t="shared" si="51"/>
        <v>0</v>
      </c>
    </row>
    <row r="358" spans="1:101" ht="13.05" customHeight="1" x14ac:dyDescent="0.2">
      <c r="A358" s="46" t="s">
        <v>15</v>
      </c>
      <c r="B358" s="46" t="s">
        <v>413</v>
      </c>
      <c r="C358" s="89">
        <v>401</v>
      </c>
      <c r="D358" s="46" t="s">
        <v>16</v>
      </c>
      <c r="E358" s="46" t="s">
        <v>15</v>
      </c>
      <c r="F358" s="46" t="s">
        <v>413</v>
      </c>
      <c r="G358" s="47" t="s">
        <v>32</v>
      </c>
      <c r="H358" s="70">
        <v>207</v>
      </c>
      <c r="I358" s="49" t="s">
        <v>417</v>
      </c>
      <c r="J358" s="43">
        <v>0</v>
      </c>
      <c r="K358" s="15">
        <v>0</v>
      </c>
      <c r="L358" s="2">
        <v>0</v>
      </c>
      <c r="M358" s="2">
        <v>0</v>
      </c>
      <c r="V358" s="16"/>
      <c r="W358" s="18">
        <f t="shared" si="45"/>
        <v>0</v>
      </c>
      <c r="X358" s="15">
        <v>0</v>
      </c>
      <c r="Y358" s="2">
        <v>0</v>
      </c>
      <c r="Z358" s="2">
        <v>0</v>
      </c>
      <c r="AI358" s="16"/>
      <c r="AJ358" s="18">
        <f t="shared" si="46"/>
        <v>0</v>
      </c>
      <c r="AK358" s="15">
        <v>0</v>
      </c>
      <c r="AL358" s="2">
        <v>0</v>
      </c>
      <c r="AM358" s="2">
        <v>0</v>
      </c>
      <c r="AV358" s="16"/>
      <c r="AW358" s="18">
        <f t="shared" si="47"/>
        <v>0</v>
      </c>
      <c r="AX358" s="15">
        <v>0</v>
      </c>
      <c r="AY358" s="2">
        <v>0</v>
      </c>
      <c r="AZ358" s="2">
        <v>0</v>
      </c>
      <c r="BA358" s="2">
        <v>0</v>
      </c>
      <c r="BB358" s="2">
        <v>0</v>
      </c>
      <c r="BC358" s="2">
        <v>0</v>
      </c>
      <c r="BD358" s="2">
        <v>0</v>
      </c>
      <c r="BE358" s="2">
        <v>0</v>
      </c>
      <c r="BF358" s="2">
        <v>0</v>
      </c>
      <c r="BG358" s="2">
        <v>0</v>
      </c>
      <c r="BH358" s="2">
        <v>0</v>
      </c>
      <c r="BI358" s="16">
        <v>0</v>
      </c>
      <c r="BJ358" s="18">
        <f t="shared" si="48"/>
        <v>0</v>
      </c>
      <c r="BK358" s="15">
        <v>0</v>
      </c>
      <c r="BL358" s="2">
        <v>0</v>
      </c>
      <c r="BM358" s="2">
        <v>0</v>
      </c>
      <c r="BN358" s="2">
        <v>0</v>
      </c>
      <c r="BO358" s="2">
        <v>0</v>
      </c>
      <c r="BP358" s="2">
        <v>0</v>
      </c>
      <c r="BQ358" s="2">
        <v>0</v>
      </c>
      <c r="BR358" s="2">
        <v>0</v>
      </c>
      <c r="BS358" s="2">
        <v>0</v>
      </c>
      <c r="BT358" s="2">
        <v>0</v>
      </c>
      <c r="BU358" s="2">
        <v>0</v>
      </c>
      <c r="BV358" s="2">
        <v>0</v>
      </c>
      <c r="BW358" s="18">
        <f t="shared" si="49"/>
        <v>0</v>
      </c>
      <c r="BX358" s="15">
        <v>0</v>
      </c>
      <c r="BY358" s="2">
        <v>0</v>
      </c>
      <c r="BZ358" s="2">
        <v>0</v>
      </c>
      <c r="CA358" s="2">
        <v>0</v>
      </c>
      <c r="CB358" s="2">
        <v>0</v>
      </c>
      <c r="CC358" s="2">
        <v>0</v>
      </c>
      <c r="CD358" s="2">
        <v>0</v>
      </c>
      <c r="CE358" s="2">
        <v>0</v>
      </c>
      <c r="CF358" s="2">
        <v>0</v>
      </c>
      <c r="CG358" s="2">
        <v>0</v>
      </c>
      <c r="CH358" s="2">
        <v>0</v>
      </c>
      <c r="CI358" s="2">
        <v>0</v>
      </c>
      <c r="CJ358" s="18">
        <f t="shared" si="50"/>
        <v>0</v>
      </c>
      <c r="CK358" s="15">
        <v>0</v>
      </c>
      <c r="CL358" s="2">
        <v>0</v>
      </c>
      <c r="CM358" s="2">
        <v>0</v>
      </c>
      <c r="CN358" s="2">
        <v>0</v>
      </c>
      <c r="CO358" s="2">
        <v>0</v>
      </c>
      <c r="CP358" s="2">
        <v>0</v>
      </c>
      <c r="CQ358" s="2">
        <v>0</v>
      </c>
      <c r="CR358" s="2">
        <v>0</v>
      </c>
      <c r="CS358" s="2">
        <v>0</v>
      </c>
      <c r="CT358" s="2">
        <v>0</v>
      </c>
      <c r="CU358" s="2">
        <v>0</v>
      </c>
      <c r="CV358" s="16">
        <v>0</v>
      </c>
      <c r="CW358" s="18">
        <f t="shared" si="51"/>
        <v>0</v>
      </c>
    </row>
    <row r="359" spans="1:101" ht="13.05" customHeight="1" x14ac:dyDescent="0.2">
      <c r="A359" s="46" t="s">
        <v>15</v>
      </c>
      <c r="B359" s="46" t="s">
        <v>413</v>
      </c>
      <c r="C359" s="89">
        <v>401</v>
      </c>
      <c r="D359" s="46" t="s">
        <v>16</v>
      </c>
      <c r="E359" s="46" t="s">
        <v>15</v>
      </c>
      <c r="F359" s="46" t="s">
        <v>413</v>
      </c>
      <c r="G359" s="47" t="s">
        <v>32</v>
      </c>
      <c r="H359" s="70">
        <v>299</v>
      </c>
      <c r="I359" s="49" t="s">
        <v>217</v>
      </c>
      <c r="J359" s="43">
        <v>0</v>
      </c>
      <c r="K359" s="15">
        <v>0</v>
      </c>
      <c r="L359" s="2">
        <v>0</v>
      </c>
      <c r="M359" s="2">
        <v>0</v>
      </c>
      <c r="V359" s="16"/>
      <c r="W359" s="18">
        <f t="shared" si="45"/>
        <v>0</v>
      </c>
      <c r="X359" s="15">
        <v>0</v>
      </c>
      <c r="Y359" s="2">
        <v>0</v>
      </c>
      <c r="Z359" s="2">
        <v>0</v>
      </c>
      <c r="AI359" s="16"/>
      <c r="AJ359" s="18">
        <f t="shared" si="46"/>
        <v>0</v>
      </c>
      <c r="AK359" s="15">
        <v>0</v>
      </c>
      <c r="AL359" s="2">
        <v>0</v>
      </c>
      <c r="AM359" s="2">
        <v>0</v>
      </c>
      <c r="AV359" s="16"/>
      <c r="AW359" s="18">
        <f t="shared" si="47"/>
        <v>0</v>
      </c>
      <c r="AX359" s="15">
        <v>0</v>
      </c>
      <c r="AY359" s="2">
        <v>0</v>
      </c>
      <c r="AZ359" s="2">
        <v>0</v>
      </c>
      <c r="BA359" s="2">
        <v>0</v>
      </c>
      <c r="BB359" s="2">
        <v>0</v>
      </c>
      <c r="BC359" s="2">
        <v>0</v>
      </c>
      <c r="BD359" s="2">
        <v>0</v>
      </c>
      <c r="BE359" s="2">
        <v>0</v>
      </c>
      <c r="BF359" s="2">
        <v>0</v>
      </c>
      <c r="BG359" s="2">
        <v>0</v>
      </c>
      <c r="BH359" s="2">
        <v>0</v>
      </c>
      <c r="BI359" s="16">
        <v>0</v>
      </c>
      <c r="BJ359" s="18">
        <f t="shared" si="48"/>
        <v>0</v>
      </c>
      <c r="BK359" s="15">
        <v>0</v>
      </c>
      <c r="BL359" s="2">
        <v>0</v>
      </c>
      <c r="BM359" s="2">
        <v>0</v>
      </c>
      <c r="BN359" s="2">
        <v>0</v>
      </c>
      <c r="BO359" s="2">
        <v>0</v>
      </c>
      <c r="BP359" s="2">
        <v>0</v>
      </c>
      <c r="BQ359" s="2">
        <v>0</v>
      </c>
      <c r="BR359" s="2">
        <v>0</v>
      </c>
      <c r="BS359" s="2">
        <v>0</v>
      </c>
      <c r="BT359" s="2">
        <v>0</v>
      </c>
      <c r="BU359" s="2">
        <v>0</v>
      </c>
      <c r="BV359" s="2">
        <v>0</v>
      </c>
      <c r="BW359" s="18">
        <f t="shared" si="49"/>
        <v>0</v>
      </c>
      <c r="BX359" s="15">
        <v>0</v>
      </c>
      <c r="BY359" s="2">
        <v>0</v>
      </c>
      <c r="BZ359" s="2">
        <v>0</v>
      </c>
      <c r="CA359" s="2">
        <v>0</v>
      </c>
      <c r="CB359" s="2">
        <v>0</v>
      </c>
      <c r="CC359" s="2">
        <v>0</v>
      </c>
      <c r="CD359" s="2">
        <v>0</v>
      </c>
      <c r="CE359" s="2">
        <v>0</v>
      </c>
      <c r="CF359" s="2">
        <v>0</v>
      </c>
      <c r="CG359" s="2">
        <v>0</v>
      </c>
      <c r="CH359" s="2">
        <v>0</v>
      </c>
      <c r="CI359" s="2">
        <v>0</v>
      </c>
      <c r="CJ359" s="18">
        <f t="shared" si="50"/>
        <v>0</v>
      </c>
      <c r="CK359" s="15">
        <v>0</v>
      </c>
      <c r="CL359" s="2">
        <v>0</v>
      </c>
      <c r="CM359" s="2">
        <v>0</v>
      </c>
      <c r="CN359" s="2">
        <v>0</v>
      </c>
      <c r="CO359" s="2">
        <v>0</v>
      </c>
      <c r="CP359" s="2">
        <v>0</v>
      </c>
      <c r="CQ359" s="2">
        <v>0</v>
      </c>
      <c r="CR359" s="2">
        <v>0</v>
      </c>
      <c r="CS359" s="2">
        <v>0</v>
      </c>
      <c r="CT359" s="2">
        <v>0</v>
      </c>
      <c r="CU359" s="2">
        <v>0</v>
      </c>
      <c r="CV359" s="16">
        <v>0</v>
      </c>
      <c r="CW359" s="18">
        <f t="shared" si="51"/>
        <v>0</v>
      </c>
    </row>
    <row r="360" spans="1:101" ht="13.05" customHeight="1" x14ac:dyDescent="0.2">
      <c r="A360" s="46" t="s">
        <v>15</v>
      </c>
      <c r="B360" s="46" t="s">
        <v>413</v>
      </c>
      <c r="C360" s="89">
        <v>401</v>
      </c>
      <c r="D360" s="46" t="s">
        <v>16</v>
      </c>
      <c r="E360" s="46" t="s">
        <v>15</v>
      </c>
      <c r="F360" s="46" t="s">
        <v>413</v>
      </c>
      <c r="G360" s="47" t="s">
        <v>32</v>
      </c>
      <c r="H360" s="70">
        <v>300</v>
      </c>
      <c r="I360" s="49" t="s">
        <v>418</v>
      </c>
      <c r="J360" s="43">
        <v>0</v>
      </c>
      <c r="K360" s="15">
        <v>0</v>
      </c>
      <c r="L360" s="2">
        <v>0</v>
      </c>
      <c r="M360" s="2">
        <v>0</v>
      </c>
      <c r="V360" s="16"/>
      <c r="W360" s="18">
        <f t="shared" si="45"/>
        <v>0</v>
      </c>
      <c r="X360" s="15">
        <v>0</v>
      </c>
      <c r="Y360" s="2">
        <v>0</v>
      </c>
      <c r="Z360" s="2">
        <v>0</v>
      </c>
      <c r="AI360" s="16"/>
      <c r="AJ360" s="18">
        <f t="shared" si="46"/>
        <v>0</v>
      </c>
      <c r="AK360" s="15">
        <v>0</v>
      </c>
      <c r="AL360" s="2">
        <v>0</v>
      </c>
      <c r="AM360" s="2">
        <v>0</v>
      </c>
      <c r="AV360" s="16"/>
      <c r="AW360" s="18">
        <f t="shared" si="47"/>
        <v>0</v>
      </c>
      <c r="AX360" s="15">
        <v>0</v>
      </c>
      <c r="AY360" s="2">
        <v>0</v>
      </c>
      <c r="AZ360" s="2">
        <v>0</v>
      </c>
      <c r="BA360" s="2">
        <v>0</v>
      </c>
      <c r="BB360" s="2">
        <v>0</v>
      </c>
      <c r="BC360" s="2">
        <v>0</v>
      </c>
      <c r="BD360" s="2">
        <v>0</v>
      </c>
      <c r="BE360" s="2">
        <v>0</v>
      </c>
      <c r="BF360" s="2">
        <v>0</v>
      </c>
      <c r="BG360" s="2">
        <v>0</v>
      </c>
      <c r="BH360" s="2">
        <v>0</v>
      </c>
      <c r="BI360" s="16">
        <v>0</v>
      </c>
      <c r="BJ360" s="18">
        <f t="shared" si="48"/>
        <v>0</v>
      </c>
      <c r="BK360" s="15">
        <v>0</v>
      </c>
      <c r="BL360" s="2">
        <v>0</v>
      </c>
      <c r="BM360" s="2">
        <v>0</v>
      </c>
      <c r="BN360" s="2">
        <v>0</v>
      </c>
      <c r="BO360" s="2">
        <v>0</v>
      </c>
      <c r="BP360" s="2">
        <v>0</v>
      </c>
      <c r="BQ360" s="2">
        <v>0</v>
      </c>
      <c r="BR360" s="2">
        <v>0</v>
      </c>
      <c r="BS360" s="2">
        <v>0</v>
      </c>
      <c r="BT360" s="2">
        <v>0</v>
      </c>
      <c r="BU360" s="2">
        <v>0</v>
      </c>
      <c r="BV360" s="2">
        <v>0</v>
      </c>
      <c r="BW360" s="18">
        <f t="shared" si="49"/>
        <v>0</v>
      </c>
      <c r="BX360" s="15">
        <v>0</v>
      </c>
      <c r="BY360" s="2">
        <v>0</v>
      </c>
      <c r="BZ360" s="2">
        <v>0</v>
      </c>
      <c r="CA360" s="2">
        <v>0</v>
      </c>
      <c r="CB360" s="2">
        <v>0</v>
      </c>
      <c r="CC360" s="2">
        <v>0</v>
      </c>
      <c r="CD360" s="2">
        <v>0</v>
      </c>
      <c r="CE360" s="2">
        <v>0</v>
      </c>
      <c r="CF360" s="2">
        <v>0</v>
      </c>
      <c r="CG360" s="2">
        <v>0</v>
      </c>
      <c r="CH360" s="2">
        <v>0</v>
      </c>
      <c r="CI360" s="2">
        <v>0</v>
      </c>
      <c r="CJ360" s="18">
        <f t="shared" si="50"/>
        <v>0</v>
      </c>
      <c r="CK360" s="15">
        <v>0</v>
      </c>
      <c r="CL360" s="2">
        <v>0</v>
      </c>
      <c r="CM360" s="2">
        <v>0</v>
      </c>
      <c r="CN360" s="2">
        <v>0</v>
      </c>
      <c r="CO360" s="2">
        <v>0</v>
      </c>
      <c r="CP360" s="2">
        <v>0</v>
      </c>
      <c r="CQ360" s="2">
        <v>0</v>
      </c>
      <c r="CR360" s="2">
        <v>0</v>
      </c>
      <c r="CS360" s="2">
        <v>0</v>
      </c>
      <c r="CT360" s="2">
        <v>0</v>
      </c>
      <c r="CU360" s="2">
        <v>0</v>
      </c>
      <c r="CV360" s="16">
        <v>0</v>
      </c>
      <c r="CW360" s="18">
        <f t="shared" si="51"/>
        <v>0</v>
      </c>
    </row>
    <row r="361" spans="1:101" ht="13.05" customHeight="1" x14ac:dyDescent="0.2">
      <c r="A361" s="46" t="s">
        <v>15</v>
      </c>
      <c r="B361" s="46" t="s">
        <v>413</v>
      </c>
      <c r="C361" s="89">
        <v>401</v>
      </c>
      <c r="D361" s="46" t="s">
        <v>16</v>
      </c>
      <c r="E361" s="46" t="s">
        <v>15</v>
      </c>
      <c r="F361" s="46" t="s">
        <v>413</v>
      </c>
      <c r="G361" s="47" t="s">
        <v>32</v>
      </c>
      <c r="H361" s="70">
        <v>25340</v>
      </c>
      <c r="I361" s="49" t="s">
        <v>419</v>
      </c>
      <c r="J361" s="43">
        <v>0</v>
      </c>
      <c r="K361" s="15">
        <v>0</v>
      </c>
      <c r="L361" s="2">
        <v>0</v>
      </c>
      <c r="M361" s="2">
        <v>0</v>
      </c>
      <c r="V361" s="16"/>
      <c r="W361" s="18">
        <f t="shared" si="45"/>
        <v>0</v>
      </c>
      <c r="X361" s="15">
        <v>0</v>
      </c>
      <c r="Y361" s="2">
        <v>0</v>
      </c>
      <c r="Z361" s="2">
        <v>0</v>
      </c>
      <c r="AI361" s="16"/>
      <c r="AJ361" s="18">
        <f t="shared" si="46"/>
        <v>0</v>
      </c>
      <c r="AK361" s="15">
        <v>0</v>
      </c>
      <c r="AL361" s="2">
        <v>0</v>
      </c>
      <c r="AM361" s="2">
        <v>0</v>
      </c>
      <c r="AV361" s="16"/>
      <c r="AW361" s="18">
        <f t="shared" si="47"/>
        <v>0</v>
      </c>
      <c r="AX361" s="15">
        <v>0</v>
      </c>
      <c r="AY361" s="2">
        <v>0</v>
      </c>
      <c r="AZ361" s="2">
        <v>0</v>
      </c>
      <c r="BA361" s="2">
        <v>0</v>
      </c>
      <c r="BB361" s="2">
        <v>0</v>
      </c>
      <c r="BC361" s="2">
        <v>0</v>
      </c>
      <c r="BD361" s="2">
        <v>0</v>
      </c>
      <c r="BE361" s="2">
        <v>0</v>
      </c>
      <c r="BF361" s="2">
        <v>0</v>
      </c>
      <c r="BG361" s="2">
        <v>0</v>
      </c>
      <c r="BH361" s="2">
        <v>0</v>
      </c>
      <c r="BI361" s="16">
        <v>0</v>
      </c>
      <c r="BJ361" s="18">
        <f t="shared" si="48"/>
        <v>0</v>
      </c>
      <c r="BK361" s="15">
        <v>0</v>
      </c>
      <c r="BL361" s="2">
        <v>0</v>
      </c>
      <c r="BM361" s="2">
        <v>0</v>
      </c>
      <c r="BN361" s="2">
        <v>0</v>
      </c>
      <c r="BO361" s="2">
        <v>0</v>
      </c>
      <c r="BP361" s="2">
        <v>0</v>
      </c>
      <c r="BQ361" s="2">
        <v>0</v>
      </c>
      <c r="BR361" s="2">
        <v>0</v>
      </c>
      <c r="BS361" s="2">
        <v>0</v>
      </c>
      <c r="BT361" s="2">
        <v>0</v>
      </c>
      <c r="BU361" s="2">
        <v>0</v>
      </c>
      <c r="BV361" s="2">
        <v>0</v>
      </c>
      <c r="BW361" s="18">
        <f t="shared" si="49"/>
        <v>0</v>
      </c>
      <c r="BX361" s="15">
        <v>0</v>
      </c>
      <c r="BY361" s="2">
        <v>0</v>
      </c>
      <c r="BZ361" s="2">
        <v>0</v>
      </c>
      <c r="CA361" s="2">
        <v>0</v>
      </c>
      <c r="CB361" s="2">
        <v>0</v>
      </c>
      <c r="CC361" s="2">
        <v>0</v>
      </c>
      <c r="CD361" s="2">
        <v>0</v>
      </c>
      <c r="CE361" s="2">
        <v>0</v>
      </c>
      <c r="CF361" s="2">
        <v>0</v>
      </c>
      <c r="CG361" s="2">
        <v>0</v>
      </c>
      <c r="CH361" s="2">
        <v>0</v>
      </c>
      <c r="CI361" s="2">
        <v>0</v>
      </c>
      <c r="CJ361" s="18">
        <f t="shared" si="50"/>
        <v>0</v>
      </c>
      <c r="CK361" s="15">
        <v>0</v>
      </c>
      <c r="CL361" s="2">
        <v>0</v>
      </c>
      <c r="CM361" s="2">
        <v>0</v>
      </c>
      <c r="CN361" s="2">
        <v>0</v>
      </c>
      <c r="CO361" s="2">
        <v>0</v>
      </c>
      <c r="CP361" s="2">
        <v>0</v>
      </c>
      <c r="CQ361" s="2">
        <v>0</v>
      </c>
      <c r="CR361" s="2">
        <v>0</v>
      </c>
      <c r="CS361" s="2">
        <v>0</v>
      </c>
      <c r="CT361" s="2">
        <v>0</v>
      </c>
      <c r="CU361" s="2">
        <v>0</v>
      </c>
      <c r="CV361" s="16">
        <v>0</v>
      </c>
      <c r="CW361" s="18">
        <f t="shared" si="51"/>
        <v>0</v>
      </c>
    </row>
    <row r="362" spans="1:101" ht="13.05" customHeight="1" x14ac:dyDescent="0.2">
      <c r="A362" s="46" t="s">
        <v>15</v>
      </c>
      <c r="B362" s="46" t="s">
        <v>413</v>
      </c>
      <c r="C362" s="89">
        <v>401</v>
      </c>
      <c r="D362" s="46" t="s">
        <v>16</v>
      </c>
      <c r="E362" s="46" t="s">
        <v>15</v>
      </c>
      <c r="F362" s="46" t="s">
        <v>413</v>
      </c>
      <c r="G362" s="47" t="s">
        <v>32</v>
      </c>
      <c r="H362" s="70">
        <v>301</v>
      </c>
      <c r="I362" s="49" t="s">
        <v>420</v>
      </c>
      <c r="J362" s="43">
        <v>0</v>
      </c>
      <c r="K362" s="15">
        <v>0</v>
      </c>
      <c r="L362" s="2">
        <v>0</v>
      </c>
      <c r="M362" s="2">
        <v>0</v>
      </c>
      <c r="V362" s="16"/>
      <c r="W362" s="18">
        <f t="shared" si="45"/>
        <v>0</v>
      </c>
      <c r="X362" s="15">
        <v>0</v>
      </c>
      <c r="Y362" s="2">
        <v>0</v>
      </c>
      <c r="Z362" s="2">
        <v>0</v>
      </c>
      <c r="AI362" s="16"/>
      <c r="AJ362" s="18">
        <f t="shared" si="46"/>
        <v>0</v>
      </c>
      <c r="AK362" s="15">
        <v>0</v>
      </c>
      <c r="AL362" s="2">
        <v>0</v>
      </c>
      <c r="AM362" s="2">
        <v>0</v>
      </c>
      <c r="AV362" s="16"/>
      <c r="AW362" s="18">
        <f t="shared" si="47"/>
        <v>0</v>
      </c>
      <c r="AX362" s="15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0</v>
      </c>
      <c r="BF362" s="2">
        <v>0</v>
      </c>
      <c r="BG362" s="2">
        <v>0</v>
      </c>
      <c r="BH362" s="2">
        <v>0</v>
      </c>
      <c r="BI362" s="16">
        <v>0</v>
      </c>
      <c r="BJ362" s="18">
        <f t="shared" si="48"/>
        <v>0</v>
      </c>
      <c r="BK362" s="15">
        <v>0</v>
      </c>
      <c r="BL362" s="2">
        <v>0</v>
      </c>
      <c r="BM362" s="2">
        <v>0</v>
      </c>
      <c r="BN362" s="2">
        <v>0</v>
      </c>
      <c r="BO362" s="2">
        <v>0</v>
      </c>
      <c r="BP362" s="2">
        <v>0</v>
      </c>
      <c r="BQ362" s="2">
        <v>0</v>
      </c>
      <c r="BR362" s="2">
        <v>0</v>
      </c>
      <c r="BS362" s="2">
        <v>0</v>
      </c>
      <c r="BT362" s="2">
        <v>0</v>
      </c>
      <c r="BU362" s="2">
        <v>0</v>
      </c>
      <c r="BV362" s="2">
        <v>0</v>
      </c>
      <c r="BW362" s="18">
        <f t="shared" si="49"/>
        <v>0</v>
      </c>
      <c r="BX362" s="15">
        <v>0</v>
      </c>
      <c r="BY362" s="2">
        <v>0</v>
      </c>
      <c r="BZ362" s="2">
        <v>0</v>
      </c>
      <c r="CA362" s="2">
        <v>0</v>
      </c>
      <c r="CB362" s="2">
        <v>0</v>
      </c>
      <c r="CC362" s="2">
        <v>0</v>
      </c>
      <c r="CD362" s="2">
        <v>0</v>
      </c>
      <c r="CE362" s="2">
        <v>0</v>
      </c>
      <c r="CF362" s="2">
        <v>0</v>
      </c>
      <c r="CG362" s="2">
        <v>0</v>
      </c>
      <c r="CH362" s="2">
        <v>0</v>
      </c>
      <c r="CI362" s="2">
        <v>0</v>
      </c>
      <c r="CJ362" s="18">
        <f t="shared" si="50"/>
        <v>0</v>
      </c>
      <c r="CK362" s="15">
        <v>0</v>
      </c>
      <c r="CL362" s="2">
        <v>0</v>
      </c>
      <c r="CM362" s="2">
        <v>0</v>
      </c>
      <c r="CN362" s="2">
        <v>0</v>
      </c>
      <c r="CO362" s="2">
        <v>0</v>
      </c>
      <c r="CP362" s="2">
        <v>0</v>
      </c>
      <c r="CQ362" s="2">
        <v>0</v>
      </c>
      <c r="CR362" s="2">
        <v>0</v>
      </c>
      <c r="CS362" s="2">
        <v>0</v>
      </c>
      <c r="CT362" s="2">
        <v>0</v>
      </c>
      <c r="CU362" s="2">
        <v>0</v>
      </c>
      <c r="CV362" s="16">
        <v>0</v>
      </c>
      <c r="CW362" s="18">
        <f t="shared" si="51"/>
        <v>0</v>
      </c>
    </row>
    <row r="363" spans="1:101" ht="13.05" customHeight="1" x14ac:dyDescent="0.2">
      <c r="A363" s="46" t="s">
        <v>15</v>
      </c>
      <c r="B363" s="46" t="s">
        <v>413</v>
      </c>
      <c r="C363" s="89">
        <v>401</v>
      </c>
      <c r="D363" s="46" t="s">
        <v>16</v>
      </c>
      <c r="E363" s="46" t="s">
        <v>15</v>
      </c>
      <c r="F363" s="46" t="s">
        <v>413</v>
      </c>
      <c r="G363" s="47" t="s">
        <v>32</v>
      </c>
      <c r="H363" s="70">
        <v>6992</v>
      </c>
      <c r="I363" s="49" t="s">
        <v>421</v>
      </c>
      <c r="J363" s="43">
        <v>0</v>
      </c>
      <c r="K363" s="15">
        <v>0</v>
      </c>
      <c r="L363" s="2">
        <v>0</v>
      </c>
      <c r="M363" s="2">
        <v>0</v>
      </c>
      <c r="V363" s="16"/>
      <c r="W363" s="18">
        <f t="shared" si="45"/>
        <v>0</v>
      </c>
      <c r="X363" s="15">
        <v>0</v>
      </c>
      <c r="Y363" s="2">
        <v>0</v>
      </c>
      <c r="Z363" s="2">
        <v>0</v>
      </c>
      <c r="AI363" s="16"/>
      <c r="AJ363" s="18">
        <f t="shared" si="46"/>
        <v>0</v>
      </c>
      <c r="AK363" s="15">
        <v>0</v>
      </c>
      <c r="AL363" s="2">
        <v>0</v>
      </c>
      <c r="AM363" s="2">
        <v>0</v>
      </c>
      <c r="AV363" s="16"/>
      <c r="AW363" s="18">
        <f t="shared" si="47"/>
        <v>0</v>
      </c>
      <c r="AX363" s="15">
        <v>0</v>
      </c>
      <c r="AY363" s="2">
        <v>0</v>
      </c>
      <c r="AZ363" s="2">
        <v>0</v>
      </c>
      <c r="BA363" s="2">
        <v>0</v>
      </c>
      <c r="BB363" s="2">
        <v>0</v>
      </c>
      <c r="BC363" s="2">
        <v>0</v>
      </c>
      <c r="BD363" s="2">
        <v>0</v>
      </c>
      <c r="BE363" s="2">
        <v>0</v>
      </c>
      <c r="BF363" s="2">
        <v>0</v>
      </c>
      <c r="BG363" s="2">
        <v>0</v>
      </c>
      <c r="BH363" s="2">
        <v>0</v>
      </c>
      <c r="BI363" s="16">
        <v>0</v>
      </c>
      <c r="BJ363" s="18">
        <f t="shared" si="48"/>
        <v>0</v>
      </c>
      <c r="BK363" s="15">
        <v>0</v>
      </c>
      <c r="BL363" s="2">
        <v>0</v>
      </c>
      <c r="BM363" s="2">
        <v>0</v>
      </c>
      <c r="BN363" s="2">
        <v>0</v>
      </c>
      <c r="BO363" s="2">
        <v>0</v>
      </c>
      <c r="BP363" s="2">
        <v>0</v>
      </c>
      <c r="BQ363" s="2">
        <v>0</v>
      </c>
      <c r="BR363" s="2">
        <v>0</v>
      </c>
      <c r="BS363" s="2">
        <v>0</v>
      </c>
      <c r="BT363" s="2">
        <v>0</v>
      </c>
      <c r="BU363" s="2">
        <v>0</v>
      </c>
      <c r="BV363" s="2">
        <v>0</v>
      </c>
      <c r="BW363" s="18">
        <f t="shared" si="49"/>
        <v>0</v>
      </c>
      <c r="BX363" s="15">
        <v>0</v>
      </c>
      <c r="BY363" s="2">
        <v>0</v>
      </c>
      <c r="BZ363" s="2">
        <v>0</v>
      </c>
      <c r="CA363" s="2">
        <v>0</v>
      </c>
      <c r="CB363" s="2">
        <v>0</v>
      </c>
      <c r="CC363" s="2">
        <v>0</v>
      </c>
      <c r="CD363" s="2">
        <v>0</v>
      </c>
      <c r="CE363" s="2">
        <v>0</v>
      </c>
      <c r="CF363" s="2">
        <v>0</v>
      </c>
      <c r="CG363" s="2">
        <v>0</v>
      </c>
      <c r="CH363" s="2">
        <v>0</v>
      </c>
      <c r="CI363" s="2">
        <v>0</v>
      </c>
      <c r="CJ363" s="18">
        <f t="shared" si="50"/>
        <v>0</v>
      </c>
      <c r="CK363" s="15">
        <v>0</v>
      </c>
      <c r="CL363" s="2">
        <v>0</v>
      </c>
      <c r="CM363" s="2">
        <v>0</v>
      </c>
      <c r="CN363" s="2">
        <v>0</v>
      </c>
      <c r="CO363" s="2">
        <v>0</v>
      </c>
      <c r="CP363" s="2">
        <v>0</v>
      </c>
      <c r="CQ363" s="2">
        <v>0</v>
      </c>
      <c r="CR363" s="2">
        <v>0</v>
      </c>
      <c r="CS363" s="2">
        <v>0</v>
      </c>
      <c r="CT363" s="2">
        <v>0</v>
      </c>
      <c r="CU363" s="2">
        <v>0</v>
      </c>
      <c r="CV363" s="16">
        <v>0</v>
      </c>
      <c r="CW363" s="18">
        <f t="shared" si="51"/>
        <v>0</v>
      </c>
    </row>
    <row r="364" spans="1:101" ht="13.05" customHeight="1" x14ac:dyDescent="0.2">
      <c r="A364" s="46" t="s">
        <v>15</v>
      </c>
      <c r="B364" s="46" t="s">
        <v>389</v>
      </c>
      <c r="C364" s="89">
        <v>401</v>
      </c>
      <c r="D364" s="46" t="s">
        <v>16</v>
      </c>
      <c r="E364" s="46" t="s">
        <v>15</v>
      </c>
      <c r="F364" s="46" t="s">
        <v>389</v>
      </c>
      <c r="G364" s="47" t="s">
        <v>296</v>
      </c>
      <c r="H364" s="70">
        <v>187</v>
      </c>
      <c r="I364" s="49" t="s">
        <v>422</v>
      </c>
      <c r="J364" s="43">
        <v>0</v>
      </c>
      <c r="K364" s="15">
        <v>0</v>
      </c>
      <c r="L364" s="2">
        <v>0</v>
      </c>
      <c r="M364" s="2">
        <v>0</v>
      </c>
      <c r="V364" s="16"/>
      <c r="W364" s="18">
        <f t="shared" si="45"/>
        <v>0</v>
      </c>
      <c r="X364" s="15">
        <v>0</v>
      </c>
      <c r="Y364" s="2">
        <v>0</v>
      </c>
      <c r="Z364" s="2">
        <v>0</v>
      </c>
      <c r="AI364" s="16"/>
      <c r="AJ364" s="18">
        <f t="shared" si="46"/>
        <v>0</v>
      </c>
      <c r="AK364" s="15">
        <v>0</v>
      </c>
      <c r="AL364" s="2">
        <v>0</v>
      </c>
      <c r="AM364" s="2">
        <v>0</v>
      </c>
      <c r="AV364" s="16"/>
      <c r="AW364" s="18">
        <f t="shared" si="47"/>
        <v>0</v>
      </c>
      <c r="AX364" s="15">
        <v>0</v>
      </c>
      <c r="AY364" s="2">
        <v>0</v>
      </c>
      <c r="AZ364" s="2">
        <v>0</v>
      </c>
      <c r="BA364" s="2">
        <v>0</v>
      </c>
      <c r="BB364" s="2">
        <v>0</v>
      </c>
      <c r="BC364" s="2">
        <v>0</v>
      </c>
      <c r="BD364" s="2">
        <v>0</v>
      </c>
      <c r="BE364" s="2">
        <v>0</v>
      </c>
      <c r="BF364" s="2">
        <v>0</v>
      </c>
      <c r="BG364" s="2">
        <v>0</v>
      </c>
      <c r="BH364" s="2">
        <v>0</v>
      </c>
      <c r="BI364" s="16">
        <v>0</v>
      </c>
      <c r="BJ364" s="18">
        <f t="shared" si="48"/>
        <v>0</v>
      </c>
      <c r="BK364" s="15">
        <v>0</v>
      </c>
      <c r="BL364" s="2">
        <v>0</v>
      </c>
      <c r="BM364" s="2">
        <v>0</v>
      </c>
      <c r="BN364" s="2">
        <v>0</v>
      </c>
      <c r="BO364" s="2">
        <v>0</v>
      </c>
      <c r="BP364" s="2">
        <v>0</v>
      </c>
      <c r="BQ364" s="2">
        <v>0</v>
      </c>
      <c r="BR364" s="2">
        <v>0</v>
      </c>
      <c r="BS364" s="2">
        <v>0</v>
      </c>
      <c r="BT364" s="2">
        <v>0</v>
      </c>
      <c r="BU364" s="2">
        <v>0</v>
      </c>
      <c r="BV364" s="2">
        <v>0</v>
      </c>
      <c r="BW364" s="18">
        <f t="shared" si="49"/>
        <v>0</v>
      </c>
      <c r="BX364" s="15">
        <v>0</v>
      </c>
      <c r="BY364" s="2">
        <v>0</v>
      </c>
      <c r="BZ364" s="2">
        <v>0</v>
      </c>
      <c r="CA364" s="2">
        <v>0</v>
      </c>
      <c r="CB364" s="2">
        <v>0</v>
      </c>
      <c r="CC364" s="2">
        <v>0</v>
      </c>
      <c r="CD364" s="2">
        <v>0</v>
      </c>
      <c r="CE364" s="2">
        <v>0</v>
      </c>
      <c r="CF364" s="2">
        <v>0</v>
      </c>
      <c r="CG364" s="2">
        <v>0</v>
      </c>
      <c r="CH364" s="2">
        <v>0</v>
      </c>
      <c r="CI364" s="2">
        <v>0</v>
      </c>
      <c r="CJ364" s="18">
        <f t="shared" si="50"/>
        <v>0</v>
      </c>
      <c r="CK364" s="15">
        <v>0</v>
      </c>
      <c r="CL364" s="2">
        <v>0</v>
      </c>
      <c r="CM364" s="2">
        <v>0</v>
      </c>
      <c r="CN364" s="2">
        <v>0</v>
      </c>
      <c r="CO364" s="2">
        <v>0</v>
      </c>
      <c r="CP364" s="2">
        <v>0</v>
      </c>
      <c r="CQ364" s="2">
        <v>0</v>
      </c>
      <c r="CR364" s="2">
        <v>0</v>
      </c>
      <c r="CS364" s="2">
        <v>0</v>
      </c>
      <c r="CT364" s="2">
        <v>0</v>
      </c>
      <c r="CU364" s="2">
        <v>0</v>
      </c>
      <c r="CV364" s="16">
        <v>0</v>
      </c>
      <c r="CW364" s="18">
        <f t="shared" si="51"/>
        <v>0</v>
      </c>
    </row>
    <row r="365" spans="1:101" ht="13.05" customHeight="1" x14ac:dyDescent="0.2">
      <c r="A365" s="46" t="s">
        <v>15</v>
      </c>
      <c r="B365" s="46" t="s">
        <v>389</v>
      </c>
      <c r="C365" s="89">
        <v>401</v>
      </c>
      <c r="D365" s="46" t="s">
        <v>16</v>
      </c>
      <c r="E365" s="46" t="s">
        <v>15</v>
      </c>
      <c r="F365" s="46" t="s">
        <v>389</v>
      </c>
      <c r="G365" s="47" t="s">
        <v>32</v>
      </c>
      <c r="H365" s="70">
        <v>9723</v>
      </c>
      <c r="I365" s="49" t="s">
        <v>423</v>
      </c>
      <c r="J365" s="43">
        <v>0</v>
      </c>
      <c r="K365" s="15">
        <v>0</v>
      </c>
      <c r="L365" s="2">
        <v>0</v>
      </c>
      <c r="M365" s="2">
        <v>0</v>
      </c>
      <c r="V365" s="16"/>
      <c r="W365" s="18">
        <f t="shared" si="45"/>
        <v>0</v>
      </c>
      <c r="X365" s="15">
        <v>0</v>
      </c>
      <c r="Y365" s="2">
        <v>0</v>
      </c>
      <c r="Z365" s="2">
        <v>0</v>
      </c>
      <c r="AI365" s="16"/>
      <c r="AJ365" s="18">
        <f t="shared" si="46"/>
        <v>0</v>
      </c>
      <c r="AK365" s="15">
        <v>0</v>
      </c>
      <c r="AL365" s="2">
        <v>0</v>
      </c>
      <c r="AM365" s="2">
        <v>0</v>
      </c>
      <c r="AV365" s="16"/>
      <c r="AW365" s="18">
        <f t="shared" si="47"/>
        <v>0</v>
      </c>
      <c r="AX365" s="15">
        <v>0</v>
      </c>
      <c r="AY365" s="2">
        <v>0</v>
      </c>
      <c r="AZ365" s="2">
        <v>0</v>
      </c>
      <c r="BA365" s="2">
        <v>0</v>
      </c>
      <c r="BB365" s="2">
        <v>0</v>
      </c>
      <c r="BC365" s="2">
        <v>0</v>
      </c>
      <c r="BD365" s="2">
        <v>0</v>
      </c>
      <c r="BE365" s="2">
        <v>0</v>
      </c>
      <c r="BF365" s="2">
        <v>0</v>
      </c>
      <c r="BG365" s="2">
        <v>0</v>
      </c>
      <c r="BH365" s="2">
        <v>0</v>
      </c>
      <c r="BI365" s="16">
        <v>0</v>
      </c>
      <c r="BJ365" s="18">
        <f t="shared" si="48"/>
        <v>0</v>
      </c>
      <c r="BK365" s="15">
        <v>0</v>
      </c>
      <c r="BL365" s="2">
        <v>0</v>
      </c>
      <c r="BM365" s="2">
        <v>0</v>
      </c>
      <c r="BN365" s="2">
        <v>0</v>
      </c>
      <c r="BO365" s="2">
        <v>0</v>
      </c>
      <c r="BP365" s="2">
        <v>0</v>
      </c>
      <c r="BQ365" s="2">
        <v>0</v>
      </c>
      <c r="BR365" s="2">
        <v>0</v>
      </c>
      <c r="BS365" s="2">
        <v>0</v>
      </c>
      <c r="BT365" s="2">
        <v>0</v>
      </c>
      <c r="BU365" s="2">
        <v>0</v>
      </c>
      <c r="BV365" s="2">
        <v>0</v>
      </c>
      <c r="BW365" s="18">
        <f t="shared" si="49"/>
        <v>0</v>
      </c>
      <c r="BX365" s="15">
        <v>0</v>
      </c>
      <c r="BY365" s="2">
        <v>0</v>
      </c>
      <c r="BZ365" s="2">
        <v>0</v>
      </c>
      <c r="CA365" s="2">
        <v>0</v>
      </c>
      <c r="CB365" s="2">
        <v>0</v>
      </c>
      <c r="CC365" s="2">
        <v>0</v>
      </c>
      <c r="CD365" s="2">
        <v>0</v>
      </c>
      <c r="CE365" s="2">
        <v>0</v>
      </c>
      <c r="CF365" s="2">
        <v>0</v>
      </c>
      <c r="CG365" s="2">
        <v>0</v>
      </c>
      <c r="CH365" s="2">
        <v>0</v>
      </c>
      <c r="CI365" s="2">
        <v>0</v>
      </c>
      <c r="CJ365" s="18">
        <f t="shared" si="50"/>
        <v>0</v>
      </c>
      <c r="CK365" s="15">
        <v>0</v>
      </c>
      <c r="CL365" s="2">
        <v>0</v>
      </c>
      <c r="CM365" s="2">
        <v>0</v>
      </c>
      <c r="CN365" s="2">
        <v>0</v>
      </c>
      <c r="CO365" s="2">
        <v>0</v>
      </c>
      <c r="CP365" s="2">
        <v>0</v>
      </c>
      <c r="CQ365" s="2">
        <v>0</v>
      </c>
      <c r="CR365" s="2">
        <v>0</v>
      </c>
      <c r="CS365" s="2">
        <v>0</v>
      </c>
      <c r="CT365" s="2">
        <v>0</v>
      </c>
      <c r="CU365" s="2">
        <v>0</v>
      </c>
      <c r="CV365" s="16">
        <v>0</v>
      </c>
      <c r="CW365" s="18">
        <f t="shared" si="51"/>
        <v>0</v>
      </c>
    </row>
    <row r="366" spans="1:101" ht="13.05" customHeight="1" x14ac:dyDescent="0.2">
      <c r="A366" s="46" t="s">
        <v>15</v>
      </c>
      <c r="B366" s="46" t="s">
        <v>389</v>
      </c>
      <c r="C366" s="89">
        <v>401</v>
      </c>
      <c r="D366" s="46" t="s">
        <v>16</v>
      </c>
      <c r="E366" s="46" t="s">
        <v>15</v>
      </c>
      <c r="F366" s="46" t="s">
        <v>389</v>
      </c>
      <c r="G366" s="47" t="s">
        <v>134</v>
      </c>
      <c r="H366" s="70">
        <v>186</v>
      </c>
      <c r="I366" s="49" t="s">
        <v>424</v>
      </c>
      <c r="J366" s="43">
        <v>0</v>
      </c>
      <c r="K366" s="15">
        <v>79</v>
      </c>
      <c r="L366" s="2">
        <v>93</v>
      </c>
      <c r="M366" s="2">
        <v>0</v>
      </c>
      <c r="V366" s="16"/>
      <c r="W366" s="18">
        <f t="shared" si="45"/>
        <v>172</v>
      </c>
      <c r="X366" s="15">
        <v>0</v>
      </c>
      <c r="Y366" s="2">
        <v>0</v>
      </c>
      <c r="Z366" s="2">
        <v>0</v>
      </c>
      <c r="AI366" s="16"/>
      <c r="AJ366" s="18">
        <f t="shared" si="46"/>
        <v>0</v>
      </c>
      <c r="AK366" s="15">
        <v>58</v>
      </c>
      <c r="AL366" s="2">
        <v>76</v>
      </c>
      <c r="AM366" s="2">
        <v>0</v>
      </c>
      <c r="AV366" s="16"/>
      <c r="AW366" s="18">
        <f t="shared" si="47"/>
        <v>134</v>
      </c>
      <c r="AX366" s="15">
        <v>0</v>
      </c>
      <c r="AY366" s="2"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H366" s="2">
        <v>0</v>
      </c>
      <c r="BI366" s="16">
        <v>0</v>
      </c>
      <c r="BJ366" s="18">
        <f t="shared" si="48"/>
        <v>0</v>
      </c>
      <c r="BK366" s="15">
        <v>0</v>
      </c>
      <c r="BL366" s="2">
        <v>0</v>
      </c>
      <c r="BM366" s="2">
        <v>0</v>
      </c>
      <c r="BN366" s="2">
        <v>0</v>
      </c>
      <c r="BO366" s="2">
        <v>0</v>
      </c>
      <c r="BP366" s="2">
        <v>0</v>
      </c>
      <c r="BQ366" s="2">
        <v>0</v>
      </c>
      <c r="BR366" s="2">
        <v>0</v>
      </c>
      <c r="BS366" s="2">
        <v>0</v>
      </c>
      <c r="BT366" s="2">
        <v>0</v>
      </c>
      <c r="BU366" s="2">
        <v>0</v>
      </c>
      <c r="BV366" s="2">
        <v>0</v>
      </c>
      <c r="BW366" s="18">
        <f t="shared" si="49"/>
        <v>0</v>
      </c>
      <c r="BX366" s="15">
        <v>0</v>
      </c>
      <c r="BY366" s="2">
        <v>0</v>
      </c>
      <c r="BZ366" s="2">
        <v>0</v>
      </c>
      <c r="CA366" s="2">
        <v>0</v>
      </c>
      <c r="CB366" s="2">
        <v>0</v>
      </c>
      <c r="CC366" s="2">
        <v>0</v>
      </c>
      <c r="CD366" s="2">
        <v>0</v>
      </c>
      <c r="CE366" s="2">
        <v>0</v>
      </c>
      <c r="CF366" s="2">
        <v>0</v>
      </c>
      <c r="CG366" s="2">
        <v>0</v>
      </c>
      <c r="CH366" s="2">
        <v>0</v>
      </c>
      <c r="CI366" s="2">
        <v>0</v>
      </c>
      <c r="CJ366" s="18">
        <f t="shared" si="50"/>
        <v>0</v>
      </c>
      <c r="CK366" s="15">
        <v>0</v>
      </c>
      <c r="CL366" s="2">
        <v>0</v>
      </c>
      <c r="CM366" s="2">
        <v>0</v>
      </c>
      <c r="CN366" s="2">
        <v>0</v>
      </c>
      <c r="CO366" s="2">
        <v>0</v>
      </c>
      <c r="CP366" s="2">
        <v>0</v>
      </c>
      <c r="CQ366" s="2">
        <v>0</v>
      </c>
      <c r="CR366" s="2">
        <v>0</v>
      </c>
      <c r="CS366" s="2">
        <v>0</v>
      </c>
      <c r="CT366" s="2">
        <v>0</v>
      </c>
      <c r="CU366" s="2">
        <v>0</v>
      </c>
      <c r="CV366" s="16">
        <v>0</v>
      </c>
      <c r="CW366" s="18">
        <f t="shared" si="51"/>
        <v>0</v>
      </c>
    </row>
    <row r="367" spans="1:101" ht="13.05" customHeight="1" x14ac:dyDescent="0.2">
      <c r="A367" s="46" t="s">
        <v>15</v>
      </c>
      <c r="B367" s="46" t="s">
        <v>389</v>
      </c>
      <c r="C367" s="89">
        <v>401</v>
      </c>
      <c r="D367" s="46" t="s">
        <v>16</v>
      </c>
      <c r="E367" s="46" t="s">
        <v>15</v>
      </c>
      <c r="F367" s="46" t="s">
        <v>389</v>
      </c>
      <c r="G367" s="47" t="s">
        <v>32</v>
      </c>
      <c r="H367" s="70">
        <v>11687</v>
      </c>
      <c r="I367" s="49" t="s">
        <v>425</v>
      </c>
      <c r="J367" s="43">
        <v>0</v>
      </c>
      <c r="K367" s="15">
        <v>18</v>
      </c>
      <c r="L367" s="2">
        <v>0</v>
      </c>
      <c r="M367" s="2">
        <v>0</v>
      </c>
      <c r="V367" s="16"/>
      <c r="W367" s="18">
        <f t="shared" si="45"/>
        <v>18</v>
      </c>
      <c r="X367" s="15">
        <v>0</v>
      </c>
      <c r="Y367" s="2">
        <v>0</v>
      </c>
      <c r="Z367" s="2">
        <v>0</v>
      </c>
      <c r="AI367" s="16"/>
      <c r="AJ367" s="18">
        <f t="shared" si="46"/>
        <v>0</v>
      </c>
      <c r="AK367" s="15">
        <v>9</v>
      </c>
      <c r="AL367" s="2">
        <v>0</v>
      </c>
      <c r="AM367" s="2">
        <v>0</v>
      </c>
      <c r="AV367" s="16"/>
      <c r="AW367" s="18">
        <f t="shared" si="47"/>
        <v>9</v>
      </c>
      <c r="AX367" s="15">
        <v>0</v>
      </c>
      <c r="AY367" s="2">
        <v>0</v>
      </c>
      <c r="AZ367" s="2">
        <v>0</v>
      </c>
      <c r="BA367" s="2">
        <v>0</v>
      </c>
      <c r="BB367" s="2">
        <v>0</v>
      </c>
      <c r="BC367" s="2">
        <v>0</v>
      </c>
      <c r="BD367" s="2">
        <v>0</v>
      </c>
      <c r="BE367" s="2">
        <v>0</v>
      </c>
      <c r="BF367" s="2">
        <v>0</v>
      </c>
      <c r="BG367" s="2">
        <v>0</v>
      </c>
      <c r="BH367" s="2">
        <v>0</v>
      </c>
      <c r="BI367" s="16">
        <v>0</v>
      </c>
      <c r="BJ367" s="18">
        <f t="shared" si="48"/>
        <v>0</v>
      </c>
      <c r="BK367" s="15">
        <v>0</v>
      </c>
      <c r="BL367" s="2">
        <v>0</v>
      </c>
      <c r="BM367" s="2">
        <v>0</v>
      </c>
      <c r="BN367" s="2">
        <v>0</v>
      </c>
      <c r="BO367" s="2">
        <v>0</v>
      </c>
      <c r="BP367" s="2">
        <v>0</v>
      </c>
      <c r="BQ367" s="2">
        <v>0</v>
      </c>
      <c r="BR367" s="2">
        <v>0</v>
      </c>
      <c r="BS367" s="2">
        <v>0</v>
      </c>
      <c r="BT367" s="2">
        <v>0</v>
      </c>
      <c r="BU367" s="2">
        <v>0</v>
      </c>
      <c r="BV367" s="2">
        <v>0</v>
      </c>
      <c r="BW367" s="18">
        <f t="shared" si="49"/>
        <v>0</v>
      </c>
      <c r="BX367" s="15">
        <v>0</v>
      </c>
      <c r="BY367" s="2">
        <v>0</v>
      </c>
      <c r="BZ367" s="2">
        <v>0</v>
      </c>
      <c r="CA367" s="2">
        <v>0</v>
      </c>
      <c r="CB367" s="2">
        <v>0</v>
      </c>
      <c r="CC367" s="2">
        <v>0</v>
      </c>
      <c r="CD367" s="2">
        <v>0</v>
      </c>
      <c r="CE367" s="2">
        <v>0</v>
      </c>
      <c r="CF367" s="2">
        <v>0</v>
      </c>
      <c r="CG367" s="2">
        <v>0</v>
      </c>
      <c r="CH367" s="2">
        <v>0</v>
      </c>
      <c r="CI367" s="2">
        <v>0</v>
      </c>
      <c r="CJ367" s="18">
        <f t="shared" si="50"/>
        <v>0</v>
      </c>
      <c r="CK367" s="15">
        <v>0</v>
      </c>
      <c r="CL367" s="2">
        <v>0</v>
      </c>
      <c r="CM367" s="2">
        <v>0</v>
      </c>
      <c r="CN367" s="2">
        <v>0</v>
      </c>
      <c r="CO367" s="2">
        <v>0</v>
      </c>
      <c r="CP367" s="2">
        <v>0</v>
      </c>
      <c r="CQ367" s="2">
        <v>0</v>
      </c>
      <c r="CR367" s="2">
        <v>0</v>
      </c>
      <c r="CS367" s="2">
        <v>0</v>
      </c>
      <c r="CT367" s="2">
        <v>0</v>
      </c>
      <c r="CU367" s="2">
        <v>0</v>
      </c>
      <c r="CV367" s="16">
        <v>0</v>
      </c>
      <c r="CW367" s="18">
        <f t="shared" si="51"/>
        <v>0</v>
      </c>
    </row>
    <row r="368" spans="1:101" ht="13.05" customHeight="1" x14ac:dyDescent="0.2">
      <c r="A368" s="46" t="s">
        <v>15</v>
      </c>
      <c r="B368" s="46" t="s">
        <v>389</v>
      </c>
      <c r="C368" s="89">
        <v>401</v>
      </c>
      <c r="D368" s="46" t="s">
        <v>16</v>
      </c>
      <c r="E368" s="46" t="s">
        <v>15</v>
      </c>
      <c r="F368" s="46" t="s">
        <v>389</v>
      </c>
      <c r="G368" s="47" t="s">
        <v>32</v>
      </c>
      <c r="H368" s="70">
        <v>188</v>
      </c>
      <c r="I368" s="49" t="s">
        <v>426</v>
      </c>
      <c r="J368" s="43">
        <v>0</v>
      </c>
      <c r="K368" s="15">
        <v>0</v>
      </c>
      <c r="L368" s="2">
        <v>0</v>
      </c>
      <c r="M368" s="2">
        <v>0</v>
      </c>
      <c r="V368" s="16"/>
      <c r="W368" s="18">
        <f t="shared" si="45"/>
        <v>0</v>
      </c>
      <c r="X368" s="15">
        <v>0</v>
      </c>
      <c r="Y368" s="2">
        <v>0</v>
      </c>
      <c r="Z368" s="2">
        <v>0</v>
      </c>
      <c r="AI368" s="16"/>
      <c r="AJ368" s="18">
        <f t="shared" si="46"/>
        <v>0</v>
      </c>
      <c r="AK368" s="15">
        <v>0</v>
      </c>
      <c r="AL368" s="2">
        <v>0</v>
      </c>
      <c r="AM368" s="2">
        <v>0</v>
      </c>
      <c r="AV368" s="16"/>
      <c r="AW368" s="18">
        <f t="shared" si="47"/>
        <v>0</v>
      </c>
      <c r="AX368" s="15">
        <v>0</v>
      </c>
      <c r="AY368" s="2">
        <v>0</v>
      </c>
      <c r="AZ368" s="2">
        <v>0</v>
      </c>
      <c r="BA368" s="2">
        <v>0</v>
      </c>
      <c r="BB368" s="2">
        <v>0</v>
      </c>
      <c r="BC368" s="2">
        <v>0</v>
      </c>
      <c r="BD368" s="2">
        <v>0</v>
      </c>
      <c r="BE368" s="2">
        <v>0</v>
      </c>
      <c r="BF368" s="2">
        <v>0</v>
      </c>
      <c r="BG368" s="2">
        <v>0</v>
      </c>
      <c r="BH368" s="2">
        <v>0</v>
      </c>
      <c r="BI368" s="16">
        <v>0</v>
      </c>
      <c r="BJ368" s="18">
        <f t="shared" si="48"/>
        <v>0</v>
      </c>
      <c r="BK368" s="15">
        <v>0</v>
      </c>
      <c r="BL368" s="2">
        <v>0</v>
      </c>
      <c r="BM368" s="2">
        <v>0</v>
      </c>
      <c r="BN368" s="2">
        <v>0</v>
      </c>
      <c r="BO368" s="2">
        <v>0</v>
      </c>
      <c r="BP368" s="2">
        <v>0</v>
      </c>
      <c r="BQ368" s="2">
        <v>0</v>
      </c>
      <c r="BR368" s="2">
        <v>0</v>
      </c>
      <c r="BS368" s="2">
        <v>0</v>
      </c>
      <c r="BT368" s="2">
        <v>0</v>
      </c>
      <c r="BU368" s="2">
        <v>0</v>
      </c>
      <c r="BV368" s="2">
        <v>0</v>
      </c>
      <c r="BW368" s="18">
        <f t="shared" si="49"/>
        <v>0</v>
      </c>
      <c r="BX368" s="15">
        <v>0</v>
      </c>
      <c r="BY368" s="2">
        <v>0</v>
      </c>
      <c r="BZ368" s="2">
        <v>0</v>
      </c>
      <c r="CA368" s="2">
        <v>0</v>
      </c>
      <c r="CB368" s="2">
        <v>0</v>
      </c>
      <c r="CC368" s="2">
        <v>0</v>
      </c>
      <c r="CD368" s="2">
        <v>0</v>
      </c>
      <c r="CE368" s="2">
        <v>0</v>
      </c>
      <c r="CF368" s="2">
        <v>0</v>
      </c>
      <c r="CG368" s="2">
        <v>0</v>
      </c>
      <c r="CH368" s="2">
        <v>0</v>
      </c>
      <c r="CI368" s="2">
        <v>0</v>
      </c>
      <c r="CJ368" s="18">
        <f t="shared" si="50"/>
        <v>0</v>
      </c>
      <c r="CK368" s="15">
        <v>0</v>
      </c>
      <c r="CL368" s="2">
        <v>0</v>
      </c>
      <c r="CM368" s="2">
        <v>0</v>
      </c>
      <c r="CN368" s="2">
        <v>0</v>
      </c>
      <c r="CO368" s="2">
        <v>0</v>
      </c>
      <c r="CP368" s="2">
        <v>0</v>
      </c>
      <c r="CQ368" s="2">
        <v>0</v>
      </c>
      <c r="CR368" s="2">
        <v>0</v>
      </c>
      <c r="CS368" s="2">
        <v>0</v>
      </c>
      <c r="CT368" s="2">
        <v>0</v>
      </c>
      <c r="CU368" s="2">
        <v>0</v>
      </c>
      <c r="CV368" s="16">
        <v>0</v>
      </c>
      <c r="CW368" s="18">
        <f t="shared" si="51"/>
        <v>0</v>
      </c>
    </row>
    <row r="369" spans="1:101" ht="13.05" customHeight="1" x14ac:dyDescent="0.2">
      <c r="A369" s="46" t="s">
        <v>15</v>
      </c>
      <c r="B369" s="46" t="s">
        <v>389</v>
      </c>
      <c r="C369" s="89">
        <v>401</v>
      </c>
      <c r="D369" s="46" t="s">
        <v>16</v>
      </c>
      <c r="E369" s="46" t="s">
        <v>15</v>
      </c>
      <c r="F369" s="46" t="s">
        <v>389</v>
      </c>
      <c r="G369" s="47" t="s">
        <v>32</v>
      </c>
      <c r="H369" s="70">
        <v>189</v>
      </c>
      <c r="I369" s="49" t="s">
        <v>427</v>
      </c>
      <c r="J369" s="43">
        <v>0</v>
      </c>
      <c r="K369" s="15">
        <v>16</v>
      </c>
      <c r="L369" s="2">
        <v>0</v>
      </c>
      <c r="M369" s="2">
        <v>0</v>
      </c>
      <c r="V369" s="16"/>
      <c r="W369" s="18">
        <f t="shared" si="45"/>
        <v>16</v>
      </c>
      <c r="X369" s="15">
        <v>0</v>
      </c>
      <c r="Y369" s="2">
        <v>0</v>
      </c>
      <c r="Z369" s="2">
        <v>0</v>
      </c>
      <c r="AI369" s="16"/>
      <c r="AJ369" s="18">
        <f t="shared" si="46"/>
        <v>0</v>
      </c>
      <c r="AK369" s="15">
        <v>10</v>
      </c>
      <c r="AL369" s="2">
        <v>0</v>
      </c>
      <c r="AM369" s="2">
        <v>0</v>
      </c>
      <c r="AV369" s="16"/>
      <c r="AW369" s="18">
        <f t="shared" si="47"/>
        <v>10</v>
      </c>
      <c r="AX369" s="15">
        <v>0</v>
      </c>
      <c r="AY369" s="2">
        <v>0</v>
      </c>
      <c r="AZ369" s="2">
        <v>0</v>
      </c>
      <c r="BA369" s="2">
        <v>0</v>
      </c>
      <c r="BB369" s="2">
        <v>0</v>
      </c>
      <c r="BC369" s="2">
        <v>0</v>
      </c>
      <c r="BD369" s="2">
        <v>0</v>
      </c>
      <c r="BE369" s="2">
        <v>0</v>
      </c>
      <c r="BF369" s="2">
        <v>0</v>
      </c>
      <c r="BG369" s="2">
        <v>0</v>
      </c>
      <c r="BH369" s="2">
        <v>0</v>
      </c>
      <c r="BI369" s="16">
        <v>0</v>
      </c>
      <c r="BJ369" s="18">
        <f t="shared" si="48"/>
        <v>0</v>
      </c>
      <c r="BK369" s="15">
        <v>0</v>
      </c>
      <c r="BL369" s="2">
        <v>0</v>
      </c>
      <c r="BM369" s="2">
        <v>0</v>
      </c>
      <c r="BN369" s="2">
        <v>0</v>
      </c>
      <c r="BO369" s="2">
        <v>0</v>
      </c>
      <c r="BP369" s="2">
        <v>0</v>
      </c>
      <c r="BQ369" s="2">
        <v>0</v>
      </c>
      <c r="BR369" s="2">
        <v>0</v>
      </c>
      <c r="BS369" s="2">
        <v>0</v>
      </c>
      <c r="BT369" s="2">
        <v>0</v>
      </c>
      <c r="BU369" s="2">
        <v>0</v>
      </c>
      <c r="BV369" s="2">
        <v>0</v>
      </c>
      <c r="BW369" s="18">
        <f t="shared" si="49"/>
        <v>0</v>
      </c>
      <c r="BX369" s="15">
        <v>0</v>
      </c>
      <c r="BY369" s="2">
        <v>0</v>
      </c>
      <c r="BZ369" s="2">
        <v>0</v>
      </c>
      <c r="CA369" s="2">
        <v>0</v>
      </c>
      <c r="CB369" s="2">
        <v>0</v>
      </c>
      <c r="CC369" s="2">
        <v>0</v>
      </c>
      <c r="CD369" s="2">
        <v>0</v>
      </c>
      <c r="CE369" s="2">
        <v>0</v>
      </c>
      <c r="CF369" s="2">
        <v>0</v>
      </c>
      <c r="CG369" s="2">
        <v>0</v>
      </c>
      <c r="CH369" s="2">
        <v>0</v>
      </c>
      <c r="CI369" s="2">
        <v>0</v>
      </c>
      <c r="CJ369" s="18">
        <f t="shared" si="50"/>
        <v>0</v>
      </c>
      <c r="CK369" s="15">
        <v>0</v>
      </c>
      <c r="CL369" s="2">
        <v>0</v>
      </c>
      <c r="CM369" s="2">
        <v>0</v>
      </c>
      <c r="CN369" s="2">
        <v>0</v>
      </c>
      <c r="CO369" s="2">
        <v>0</v>
      </c>
      <c r="CP369" s="2">
        <v>0</v>
      </c>
      <c r="CQ369" s="2">
        <v>0</v>
      </c>
      <c r="CR369" s="2">
        <v>0</v>
      </c>
      <c r="CS369" s="2">
        <v>0</v>
      </c>
      <c r="CT369" s="2">
        <v>0</v>
      </c>
      <c r="CU369" s="2">
        <v>0</v>
      </c>
      <c r="CV369" s="16">
        <v>0</v>
      </c>
      <c r="CW369" s="18">
        <f t="shared" si="51"/>
        <v>0</v>
      </c>
    </row>
    <row r="370" spans="1:101" ht="13.05" customHeight="1" x14ac:dyDescent="0.2">
      <c r="A370" s="46" t="s">
        <v>15</v>
      </c>
      <c r="B370" s="46" t="s">
        <v>389</v>
      </c>
      <c r="C370" s="89">
        <v>401</v>
      </c>
      <c r="D370" s="46" t="s">
        <v>16</v>
      </c>
      <c r="E370" s="46" t="s">
        <v>15</v>
      </c>
      <c r="F370" s="46" t="s">
        <v>389</v>
      </c>
      <c r="G370" s="47" t="s">
        <v>32</v>
      </c>
      <c r="H370" s="70">
        <v>302</v>
      </c>
      <c r="I370" s="49" t="s">
        <v>428</v>
      </c>
      <c r="J370" s="43">
        <v>0</v>
      </c>
      <c r="K370" s="15">
        <v>0</v>
      </c>
      <c r="L370" s="2">
        <v>0</v>
      </c>
      <c r="M370" s="2">
        <v>0</v>
      </c>
      <c r="V370" s="16"/>
      <c r="W370" s="18">
        <f t="shared" si="45"/>
        <v>0</v>
      </c>
      <c r="X370" s="15">
        <v>0</v>
      </c>
      <c r="Y370" s="2">
        <v>0</v>
      </c>
      <c r="Z370" s="2">
        <v>0</v>
      </c>
      <c r="AI370" s="16"/>
      <c r="AJ370" s="18">
        <f t="shared" si="46"/>
        <v>0</v>
      </c>
      <c r="AK370" s="15">
        <v>0</v>
      </c>
      <c r="AL370" s="2">
        <v>0</v>
      </c>
      <c r="AM370" s="2">
        <v>0</v>
      </c>
      <c r="AV370" s="16"/>
      <c r="AW370" s="18">
        <f t="shared" si="47"/>
        <v>0</v>
      </c>
      <c r="AX370" s="15">
        <v>0</v>
      </c>
      <c r="AY370" s="2">
        <v>0</v>
      </c>
      <c r="AZ370" s="2">
        <v>0</v>
      </c>
      <c r="BA370" s="2">
        <v>0</v>
      </c>
      <c r="BB370" s="2">
        <v>0</v>
      </c>
      <c r="BC370" s="2">
        <v>0</v>
      </c>
      <c r="BD370" s="2">
        <v>0</v>
      </c>
      <c r="BE370" s="2">
        <v>0</v>
      </c>
      <c r="BF370" s="2">
        <v>0</v>
      </c>
      <c r="BG370" s="2">
        <v>0</v>
      </c>
      <c r="BH370" s="2">
        <v>0</v>
      </c>
      <c r="BI370" s="16">
        <v>0</v>
      </c>
      <c r="BJ370" s="18">
        <f t="shared" si="48"/>
        <v>0</v>
      </c>
      <c r="BK370" s="15">
        <v>0</v>
      </c>
      <c r="BL370" s="2">
        <v>0</v>
      </c>
      <c r="BM370" s="2">
        <v>0</v>
      </c>
      <c r="BN370" s="2">
        <v>0</v>
      </c>
      <c r="BO370" s="2">
        <v>0</v>
      </c>
      <c r="BP370" s="2">
        <v>0</v>
      </c>
      <c r="BQ370" s="2">
        <v>0</v>
      </c>
      <c r="BR370" s="2">
        <v>0</v>
      </c>
      <c r="BS370" s="2">
        <v>0</v>
      </c>
      <c r="BT370" s="2">
        <v>0</v>
      </c>
      <c r="BU370" s="2">
        <v>0</v>
      </c>
      <c r="BV370" s="2">
        <v>0</v>
      </c>
      <c r="BW370" s="18">
        <f t="shared" si="49"/>
        <v>0</v>
      </c>
      <c r="BX370" s="15">
        <v>0</v>
      </c>
      <c r="BY370" s="2">
        <v>0</v>
      </c>
      <c r="BZ370" s="2">
        <v>0</v>
      </c>
      <c r="CA370" s="2">
        <v>0</v>
      </c>
      <c r="CB370" s="2">
        <v>0</v>
      </c>
      <c r="CC370" s="2">
        <v>0</v>
      </c>
      <c r="CD370" s="2">
        <v>0</v>
      </c>
      <c r="CE370" s="2">
        <v>0</v>
      </c>
      <c r="CF370" s="2">
        <v>0</v>
      </c>
      <c r="CG370" s="2">
        <v>0</v>
      </c>
      <c r="CH370" s="2">
        <v>0</v>
      </c>
      <c r="CI370" s="2">
        <v>0</v>
      </c>
      <c r="CJ370" s="18">
        <f t="shared" si="50"/>
        <v>0</v>
      </c>
      <c r="CK370" s="15">
        <v>0</v>
      </c>
      <c r="CL370" s="2">
        <v>0</v>
      </c>
      <c r="CM370" s="2">
        <v>0</v>
      </c>
      <c r="CN370" s="2">
        <v>0</v>
      </c>
      <c r="CO370" s="2">
        <v>0</v>
      </c>
      <c r="CP370" s="2">
        <v>0</v>
      </c>
      <c r="CQ370" s="2">
        <v>0</v>
      </c>
      <c r="CR370" s="2">
        <v>0</v>
      </c>
      <c r="CS370" s="2">
        <v>0</v>
      </c>
      <c r="CT370" s="2">
        <v>0</v>
      </c>
      <c r="CU370" s="2">
        <v>0</v>
      </c>
      <c r="CV370" s="16">
        <v>0</v>
      </c>
      <c r="CW370" s="18">
        <f t="shared" si="51"/>
        <v>0</v>
      </c>
    </row>
    <row r="371" spans="1:101" ht="13.05" customHeight="1" x14ac:dyDescent="0.2">
      <c r="A371" s="46" t="s">
        <v>15</v>
      </c>
      <c r="B371" s="46" t="s">
        <v>389</v>
      </c>
      <c r="C371" s="89">
        <v>401</v>
      </c>
      <c r="D371" s="46" t="s">
        <v>16</v>
      </c>
      <c r="E371" s="46" t="s">
        <v>15</v>
      </c>
      <c r="F371" s="46" t="s">
        <v>389</v>
      </c>
      <c r="G371" s="47" t="s">
        <v>32</v>
      </c>
      <c r="H371" s="70">
        <v>304</v>
      </c>
      <c r="I371" s="49" t="s">
        <v>429</v>
      </c>
      <c r="J371" s="43">
        <v>0</v>
      </c>
      <c r="K371" s="15">
        <v>5</v>
      </c>
      <c r="L371" s="2">
        <v>6</v>
      </c>
      <c r="M371" s="2">
        <v>0</v>
      </c>
      <c r="V371" s="16"/>
      <c r="W371" s="18">
        <f t="shared" si="45"/>
        <v>11</v>
      </c>
      <c r="X371" s="15">
        <v>0</v>
      </c>
      <c r="Y371" s="2">
        <v>0</v>
      </c>
      <c r="Z371" s="2">
        <v>0</v>
      </c>
      <c r="AI371" s="16"/>
      <c r="AJ371" s="18">
        <f t="shared" si="46"/>
        <v>0</v>
      </c>
      <c r="AK371" s="15">
        <v>0</v>
      </c>
      <c r="AL371" s="2">
        <v>0</v>
      </c>
      <c r="AM371" s="2">
        <v>0</v>
      </c>
      <c r="AV371" s="16"/>
      <c r="AW371" s="18">
        <f t="shared" si="47"/>
        <v>0</v>
      </c>
      <c r="AX371" s="15">
        <v>0</v>
      </c>
      <c r="AY371" s="2">
        <v>0</v>
      </c>
      <c r="AZ371" s="2">
        <v>0</v>
      </c>
      <c r="BA371" s="2">
        <v>0</v>
      </c>
      <c r="BB371" s="2">
        <v>0</v>
      </c>
      <c r="BC371" s="2">
        <v>0</v>
      </c>
      <c r="BD371" s="2">
        <v>0</v>
      </c>
      <c r="BE371" s="2">
        <v>0</v>
      </c>
      <c r="BF371" s="2">
        <v>0</v>
      </c>
      <c r="BG371" s="2">
        <v>0</v>
      </c>
      <c r="BH371" s="2">
        <v>0</v>
      </c>
      <c r="BI371" s="16">
        <v>0</v>
      </c>
      <c r="BJ371" s="18">
        <f t="shared" si="48"/>
        <v>0</v>
      </c>
      <c r="BK371" s="15">
        <v>0</v>
      </c>
      <c r="BL371" s="2">
        <v>0</v>
      </c>
      <c r="BM371" s="2">
        <v>0</v>
      </c>
      <c r="BN371" s="2">
        <v>0</v>
      </c>
      <c r="BO371" s="2">
        <v>0</v>
      </c>
      <c r="BP371" s="2">
        <v>0</v>
      </c>
      <c r="BQ371" s="2">
        <v>0</v>
      </c>
      <c r="BR371" s="2">
        <v>0</v>
      </c>
      <c r="BS371" s="2">
        <v>0</v>
      </c>
      <c r="BT371" s="2">
        <v>0</v>
      </c>
      <c r="BU371" s="2">
        <v>0</v>
      </c>
      <c r="BV371" s="2">
        <v>0</v>
      </c>
      <c r="BW371" s="18">
        <f t="shared" si="49"/>
        <v>0</v>
      </c>
      <c r="BX371" s="15">
        <v>0</v>
      </c>
      <c r="BY371" s="2">
        <v>0</v>
      </c>
      <c r="BZ371" s="2">
        <v>0</v>
      </c>
      <c r="CA371" s="2">
        <v>0</v>
      </c>
      <c r="CB371" s="2">
        <v>0</v>
      </c>
      <c r="CC371" s="2">
        <v>0</v>
      </c>
      <c r="CD371" s="2">
        <v>0</v>
      </c>
      <c r="CE371" s="2">
        <v>0</v>
      </c>
      <c r="CF371" s="2">
        <v>0</v>
      </c>
      <c r="CG371" s="2">
        <v>0</v>
      </c>
      <c r="CH371" s="2">
        <v>0</v>
      </c>
      <c r="CI371" s="2">
        <v>0</v>
      </c>
      <c r="CJ371" s="18">
        <f t="shared" si="50"/>
        <v>0</v>
      </c>
      <c r="CK371" s="15">
        <v>0</v>
      </c>
      <c r="CL371" s="2">
        <v>0</v>
      </c>
      <c r="CM371" s="2">
        <v>0</v>
      </c>
      <c r="CN371" s="2">
        <v>0</v>
      </c>
      <c r="CO371" s="2">
        <v>0</v>
      </c>
      <c r="CP371" s="2">
        <v>0</v>
      </c>
      <c r="CQ371" s="2">
        <v>0</v>
      </c>
      <c r="CR371" s="2">
        <v>0</v>
      </c>
      <c r="CS371" s="2">
        <v>0</v>
      </c>
      <c r="CT371" s="2">
        <v>0</v>
      </c>
      <c r="CU371" s="2">
        <v>0</v>
      </c>
      <c r="CV371" s="16">
        <v>0</v>
      </c>
      <c r="CW371" s="18">
        <f t="shared" si="51"/>
        <v>0</v>
      </c>
    </row>
    <row r="372" spans="1:101" ht="13.05" customHeight="1" x14ac:dyDescent="0.2">
      <c r="A372" s="46" t="s">
        <v>15</v>
      </c>
      <c r="B372" s="46" t="s">
        <v>389</v>
      </c>
      <c r="C372" s="89">
        <v>401</v>
      </c>
      <c r="D372" s="46" t="s">
        <v>16</v>
      </c>
      <c r="E372" s="46" t="s">
        <v>15</v>
      </c>
      <c r="F372" s="46" t="s">
        <v>389</v>
      </c>
      <c r="G372" s="47" t="s">
        <v>32</v>
      </c>
      <c r="H372" s="70">
        <v>190</v>
      </c>
      <c r="I372" s="49" t="s">
        <v>430</v>
      </c>
      <c r="J372" s="43">
        <v>0</v>
      </c>
      <c r="K372" s="15">
        <v>0</v>
      </c>
      <c r="L372" s="2">
        <v>0</v>
      </c>
      <c r="M372" s="2">
        <v>0</v>
      </c>
      <c r="V372" s="16"/>
      <c r="W372" s="18">
        <f t="shared" si="45"/>
        <v>0</v>
      </c>
      <c r="X372" s="15">
        <v>0</v>
      </c>
      <c r="Y372" s="2">
        <v>0</v>
      </c>
      <c r="Z372" s="2">
        <v>0</v>
      </c>
      <c r="AI372" s="16"/>
      <c r="AJ372" s="18">
        <f t="shared" si="46"/>
        <v>0</v>
      </c>
      <c r="AK372" s="15">
        <v>0</v>
      </c>
      <c r="AL372" s="2">
        <v>0</v>
      </c>
      <c r="AM372" s="2">
        <v>0</v>
      </c>
      <c r="AV372" s="16"/>
      <c r="AW372" s="18">
        <f t="shared" si="47"/>
        <v>0</v>
      </c>
      <c r="AX372" s="15">
        <v>0</v>
      </c>
      <c r="AY372" s="2">
        <v>0</v>
      </c>
      <c r="AZ372" s="2">
        <v>0</v>
      </c>
      <c r="BA372" s="2">
        <v>0</v>
      </c>
      <c r="BB372" s="2">
        <v>0</v>
      </c>
      <c r="BC372" s="2">
        <v>0</v>
      </c>
      <c r="BD372" s="2">
        <v>0</v>
      </c>
      <c r="BE372" s="2">
        <v>0</v>
      </c>
      <c r="BF372" s="2">
        <v>0</v>
      </c>
      <c r="BG372" s="2">
        <v>0</v>
      </c>
      <c r="BH372" s="2">
        <v>0</v>
      </c>
      <c r="BI372" s="16">
        <v>0</v>
      </c>
      <c r="BJ372" s="18">
        <f t="shared" si="48"/>
        <v>0</v>
      </c>
      <c r="BK372" s="15">
        <v>0</v>
      </c>
      <c r="BL372" s="2">
        <v>0</v>
      </c>
      <c r="BM372" s="2">
        <v>0</v>
      </c>
      <c r="BN372" s="2">
        <v>0</v>
      </c>
      <c r="BO372" s="2">
        <v>0</v>
      </c>
      <c r="BP372" s="2">
        <v>0</v>
      </c>
      <c r="BQ372" s="2">
        <v>0</v>
      </c>
      <c r="BR372" s="2">
        <v>0</v>
      </c>
      <c r="BS372" s="2">
        <v>0</v>
      </c>
      <c r="BT372" s="2">
        <v>0</v>
      </c>
      <c r="BU372" s="2">
        <v>0</v>
      </c>
      <c r="BV372" s="2">
        <v>0</v>
      </c>
      <c r="BW372" s="18">
        <f t="shared" si="49"/>
        <v>0</v>
      </c>
      <c r="BX372" s="15">
        <v>0</v>
      </c>
      <c r="BY372" s="2">
        <v>0</v>
      </c>
      <c r="BZ372" s="2">
        <v>0</v>
      </c>
      <c r="CA372" s="2">
        <v>0</v>
      </c>
      <c r="CB372" s="2">
        <v>0</v>
      </c>
      <c r="CC372" s="2">
        <v>0</v>
      </c>
      <c r="CD372" s="2">
        <v>0</v>
      </c>
      <c r="CE372" s="2">
        <v>0</v>
      </c>
      <c r="CF372" s="2">
        <v>0</v>
      </c>
      <c r="CG372" s="2">
        <v>0</v>
      </c>
      <c r="CH372" s="2">
        <v>0</v>
      </c>
      <c r="CI372" s="2">
        <v>0</v>
      </c>
      <c r="CJ372" s="18">
        <f t="shared" si="50"/>
        <v>0</v>
      </c>
      <c r="CK372" s="15">
        <v>0</v>
      </c>
      <c r="CL372" s="2">
        <v>0</v>
      </c>
      <c r="CM372" s="2">
        <v>0</v>
      </c>
      <c r="CN372" s="2">
        <v>0</v>
      </c>
      <c r="CO372" s="2">
        <v>0</v>
      </c>
      <c r="CP372" s="2">
        <v>0</v>
      </c>
      <c r="CQ372" s="2">
        <v>0</v>
      </c>
      <c r="CR372" s="2">
        <v>0</v>
      </c>
      <c r="CS372" s="2">
        <v>0</v>
      </c>
      <c r="CT372" s="2">
        <v>0</v>
      </c>
      <c r="CU372" s="2">
        <v>0</v>
      </c>
      <c r="CV372" s="16">
        <v>0</v>
      </c>
      <c r="CW372" s="18">
        <f t="shared" si="51"/>
        <v>0</v>
      </c>
    </row>
    <row r="373" spans="1:101" ht="13.05" customHeight="1" x14ac:dyDescent="0.2">
      <c r="A373" s="46" t="s">
        <v>15</v>
      </c>
      <c r="B373" s="46" t="s">
        <v>389</v>
      </c>
      <c r="C373" s="89">
        <v>401</v>
      </c>
      <c r="D373" s="46" t="s">
        <v>16</v>
      </c>
      <c r="E373" s="46" t="s">
        <v>15</v>
      </c>
      <c r="F373" s="46" t="s">
        <v>389</v>
      </c>
      <c r="G373" s="47" t="s">
        <v>32</v>
      </c>
      <c r="H373" s="70">
        <v>7413</v>
      </c>
      <c r="I373" s="49" t="s">
        <v>431</v>
      </c>
      <c r="J373" s="43">
        <v>0</v>
      </c>
      <c r="K373" s="15">
        <v>0</v>
      </c>
      <c r="L373" s="2">
        <v>18</v>
      </c>
      <c r="M373" s="2">
        <v>0</v>
      </c>
      <c r="V373" s="16"/>
      <c r="W373" s="18">
        <f t="shared" si="45"/>
        <v>18</v>
      </c>
      <c r="X373" s="15">
        <v>0</v>
      </c>
      <c r="Y373" s="2">
        <v>0</v>
      </c>
      <c r="Z373" s="2">
        <v>0</v>
      </c>
      <c r="AI373" s="16"/>
      <c r="AJ373" s="18">
        <f t="shared" si="46"/>
        <v>0</v>
      </c>
      <c r="AK373" s="15">
        <v>0</v>
      </c>
      <c r="AL373" s="2">
        <v>9</v>
      </c>
      <c r="AM373" s="2">
        <v>0</v>
      </c>
      <c r="AV373" s="16"/>
      <c r="AW373" s="18">
        <f t="shared" si="47"/>
        <v>9</v>
      </c>
      <c r="AX373" s="15">
        <v>0</v>
      </c>
      <c r="AY373" s="2">
        <v>0</v>
      </c>
      <c r="AZ373" s="2">
        <v>0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G373" s="2">
        <v>0</v>
      </c>
      <c r="BH373" s="2">
        <v>0</v>
      </c>
      <c r="BI373" s="16">
        <v>0</v>
      </c>
      <c r="BJ373" s="18">
        <f t="shared" si="48"/>
        <v>0</v>
      </c>
      <c r="BK373" s="15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T373" s="2">
        <v>0</v>
      </c>
      <c r="BU373" s="2">
        <v>0</v>
      </c>
      <c r="BV373" s="2">
        <v>0</v>
      </c>
      <c r="BW373" s="18">
        <f t="shared" si="49"/>
        <v>0</v>
      </c>
      <c r="BX373" s="15">
        <v>0</v>
      </c>
      <c r="BY373" s="2">
        <v>0</v>
      </c>
      <c r="BZ373" s="2">
        <v>0</v>
      </c>
      <c r="CA373" s="2">
        <v>0</v>
      </c>
      <c r="CB373" s="2">
        <v>0</v>
      </c>
      <c r="CC373" s="2">
        <v>0</v>
      </c>
      <c r="CD373" s="2">
        <v>0</v>
      </c>
      <c r="CE373" s="2">
        <v>0</v>
      </c>
      <c r="CF373" s="2">
        <v>0</v>
      </c>
      <c r="CG373" s="2">
        <v>0</v>
      </c>
      <c r="CH373" s="2">
        <v>0</v>
      </c>
      <c r="CI373" s="2">
        <v>0</v>
      </c>
      <c r="CJ373" s="18">
        <f t="shared" si="50"/>
        <v>0</v>
      </c>
      <c r="CK373" s="15">
        <v>0</v>
      </c>
      <c r="CL373" s="2">
        <v>0</v>
      </c>
      <c r="CM373" s="2">
        <v>0</v>
      </c>
      <c r="CN373" s="2">
        <v>0</v>
      </c>
      <c r="CO373" s="2">
        <v>0</v>
      </c>
      <c r="CP373" s="2">
        <v>0</v>
      </c>
      <c r="CQ373" s="2">
        <v>0</v>
      </c>
      <c r="CR373" s="2">
        <v>0</v>
      </c>
      <c r="CS373" s="2">
        <v>0</v>
      </c>
      <c r="CT373" s="2">
        <v>0</v>
      </c>
      <c r="CU373" s="2">
        <v>0</v>
      </c>
      <c r="CV373" s="16">
        <v>0</v>
      </c>
      <c r="CW373" s="18">
        <f t="shared" si="51"/>
        <v>0</v>
      </c>
    </row>
    <row r="374" spans="1:101" ht="13.05" customHeight="1" x14ac:dyDescent="0.2">
      <c r="A374" s="46" t="s">
        <v>15</v>
      </c>
      <c r="B374" s="46" t="s">
        <v>389</v>
      </c>
      <c r="C374" s="89">
        <v>401</v>
      </c>
      <c r="D374" s="46" t="s">
        <v>16</v>
      </c>
      <c r="E374" s="46" t="s">
        <v>15</v>
      </c>
      <c r="F374" s="46" t="s">
        <v>389</v>
      </c>
      <c r="G374" s="47" t="s">
        <v>32</v>
      </c>
      <c r="H374" s="70">
        <v>7462</v>
      </c>
      <c r="I374" s="49" t="s">
        <v>432</v>
      </c>
      <c r="J374" s="43">
        <v>0</v>
      </c>
      <c r="K374" s="15">
        <v>0</v>
      </c>
      <c r="L374" s="2">
        <v>0</v>
      </c>
      <c r="M374" s="2">
        <v>0</v>
      </c>
      <c r="V374" s="16"/>
      <c r="W374" s="18">
        <f t="shared" si="45"/>
        <v>0</v>
      </c>
      <c r="X374" s="15">
        <v>0</v>
      </c>
      <c r="Y374" s="2">
        <v>0</v>
      </c>
      <c r="Z374" s="2">
        <v>0</v>
      </c>
      <c r="AI374" s="16"/>
      <c r="AJ374" s="18">
        <f t="shared" si="46"/>
        <v>0</v>
      </c>
      <c r="AK374" s="15">
        <v>0</v>
      </c>
      <c r="AL374" s="2">
        <v>0</v>
      </c>
      <c r="AM374" s="2">
        <v>0</v>
      </c>
      <c r="AV374" s="16"/>
      <c r="AW374" s="18">
        <f t="shared" si="47"/>
        <v>0</v>
      </c>
      <c r="AX374" s="15">
        <v>0</v>
      </c>
      <c r="AY374" s="2">
        <v>0</v>
      </c>
      <c r="AZ374" s="2">
        <v>0</v>
      </c>
      <c r="BA374" s="2">
        <v>0</v>
      </c>
      <c r="BB374" s="2">
        <v>0</v>
      </c>
      <c r="BC374" s="2">
        <v>0</v>
      </c>
      <c r="BD374" s="2">
        <v>0</v>
      </c>
      <c r="BE374" s="2">
        <v>0</v>
      </c>
      <c r="BF374" s="2">
        <v>0</v>
      </c>
      <c r="BG374" s="2">
        <v>0</v>
      </c>
      <c r="BH374" s="2">
        <v>0</v>
      </c>
      <c r="BI374" s="16">
        <v>0</v>
      </c>
      <c r="BJ374" s="18">
        <f t="shared" si="48"/>
        <v>0</v>
      </c>
      <c r="BK374" s="15">
        <v>0</v>
      </c>
      <c r="BL374" s="2">
        <v>0</v>
      </c>
      <c r="BM374" s="2">
        <v>0</v>
      </c>
      <c r="BN374" s="2">
        <v>0</v>
      </c>
      <c r="BO374" s="2">
        <v>0</v>
      </c>
      <c r="BP374" s="2">
        <v>0</v>
      </c>
      <c r="BQ374" s="2">
        <v>0</v>
      </c>
      <c r="BR374" s="2">
        <v>0</v>
      </c>
      <c r="BS374" s="2">
        <v>0</v>
      </c>
      <c r="BT374" s="2">
        <v>0</v>
      </c>
      <c r="BU374" s="2">
        <v>0</v>
      </c>
      <c r="BV374" s="2">
        <v>0</v>
      </c>
      <c r="BW374" s="18">
        <f t="shared" si="49"/>
        <v>0</v>
      </c>
      <c r="BX374" s="15">
        <v>0</v>
      </c>
      <c r="BY374" s="2">
        <v>0</v>
      </c>
      <c r="BZ374" s="2">
        <v>0</v>
      </c>
      <c r="CA374" s="2">
        <v>0</v>
      </c>
      <c r="CB374" s="2">
        <v>0</v>
      </c>
      <c r="CC374" s="2">
        <v>0</v>
      </c>
      <c r="CD374" s="2">
        <v>0</v>
      </c>
      <c r="CE374" s="2">
        <v>0</v>
      </c>
      <c r="CF374" s="2">
        <v>0</v>
      </c>
      <c r="CG374" s="2">
        <v>0</v>
      </c>
      <c r="CH374" s="2">
        <v>0</v>
      </c>
      <c r="CI374" s="2">
        <v>0</v>
      </c>
      <c r="CJ374" s="18">
        <f t="shared" si="50"/>
        <v>0</v>
      </c>
      <c r="CK374" s="15">
        <v>0</v>
      </c>
      <c r="CL374" s="2">
        <v>0</v>
      </c>
      <c r="CM374" s="2">
        <v>0</v>
      </c>
      <c r="CN374" s="2">
        <v>0</v>
      </c>
      <c r="CO374" s="2">
        <v>0</v>
      </c>
      <c r="CP374" s="2">
        <v>0</v>
      </c>
      <c r="CQ374" s="2">
        <v>0</v>
      </c>
      <c r="CR374" s="2">
        <v>0</v>
      </c>
      <c r="CS374" s="2">
        <v>0</v>
      </c>
      <c r="CT374" s="2">
        <v>0</v>
      </c>
      <c r="CU374" s="2">
        <v>0</v>
      </c>
      <c r="CV374" s="16">
        <v>0</v>
      </c>
      <c r="CW374" s="18">
        <f t="shared" si="51"/>
        <v>0</v>
      </c>
    </row>
    <row r="375" spans="1:101" ht="13.05" customHeight="1" x14ac:dyDescent="0.2">
      <c r="A375" s="46" t="s">
        <v>15</v>
      </c>
      <c r="B375" s="46" t="s">
        <v>389</v>
      </c>
      <c r="C375" s="89">
        <v>401</v>
      </c>
      <c r="D375" s="46" t="s">
        <v>16</v>
      </c>
      <c r="E375" s="46" t="s">
        <v>15</v>
      </c>
      <c r="F375" s="46" t="s">
        <v>389</v>
      </c>
      <c r="G375" s="47" t="s">
        <v>32</v>
      </c>
      <c r="H375" s="70">
        <v>9729</v>
      </c>
      <c r="I375" s="49" t="s">
        <v>433</v>
      </c>
      <c r="J375" s="43">
        <v>0</v>
      </c>
      <c r="K375" s="15">
        <v>1</v>
      </c>
      <c r="L375" s="2">
        <v>0</v>
      </c>
      <c r="M375" s="2">
        <v>0</v>
      </c>
      <c r="V375" s="16"/>
      <c r="W375" s="18">
        <f t="shared" si="45"/>
        <v>1</v>
      </c>
      <c r="X375" s="15">
        <v>0</v>
      </c>
      <c r="Y375" s="2">
        <v>0</v>
      </c>
      <c r="Z375" s="2">
        <v>0</v>
      </c>
      <c r="AI375" s="16"/>
      <c r="AJ375" s="18">
        <f t="shared" si="46"/>
        <v>0</v>
      </c>
      <c r="AK375" s="15">
        <v>1</v>
      </c>
      <c r="AL375" s="2">
        <v>0</v>
      </c>
      <c r="AM375" s="2">
        <v>0</v>
      </c>
      <c r="AV375" s="16"/>
      <c r="AW375" s="18">
        <f t="shared" si="47"/>
        <v>1</v>
      </c>
      <c r="AX375" s="15">
        <v>0</v>
      </c>
      <c r="AY375" s="2">
        <v>0</v>
      </c>
      <c r="AZ375" s="2">
        <v>0</v>
      </c>
      <c r="BA375" s="2">
        <v>0</v>
      </c>
      <c r="BB375" s="2">
        <v>0</v>
      </c>
      <c r="BC375" s="2">
        <v>0</v>
      </c>
      <c r="BD375" s="2">
        <v>0</v>
      </c>
      <c r="BE375" s="2">
        <v>0</v>
      </c>
      <c r="BF375" s="2">
        <v>0</v>
      </c>
      <c r="BG375" s="2">
        <v>0</v>
      </c>
      <c r="BH375" s="2">
        <v>0</v>
      </c>
      <c r="BI375" s="16">
        <v>0</v>
      </c>
      <c r="BJ375" s="18">
        <f t="shared" si="48"/>
        <v>0</v>
      </c>
      <c r="BK375" s="15">
        <v>0</v>
      </c>
      <c r="BL375" s="2">
        <v>0</v>
      </c>
      <c r="BM375" s="2">
        <v>0</v>
      </c>
      <c r="BN375" s="2">
        <v>0</v>
      </c>
      <c r="BO375" s="2">
        <v>0</v>
      </c>
      <c r="BP375" s="2">
        <v>0</v>
      </c>
      <c r="BQ375" s="2">
        <v>0</v>
      </c>
      <c r="BR375" s="2">
        <v>0</v>
      </c>
      <c r="BS375" s="2">
        <v>0</v>
      </c>
      <c r="BT375" s="2">
        <v>0</v>
      </c>
      <c r="BU375" s="2">
        <v>0</v>
      </c>
      <c r="BV375" s="2">
        <v>0</v>
      </c>
      <c r="BW375" s="18">
        <f t="shared" si="49"/>
        <v>0</v>
      </c>
      <c r="BX375" s="15">
        <v>0</v>
      </c>
      <c r="BY375" s="2">
        <v>0</v>
      </c>
      <c r="BZ375" s="2">
        <v>0</v>
      </c>
      <c r="CA375" s="2">
        <v>0</v>
      </c>
      <c r="CB375" s="2">
        <v>0</v>
      </c>
      <c r="CC375" s="2">
        <v>0</v>
      </c>
      <c r="CD375" s="2">
        <v>0</v>
      </c>
      <c r="CE375" s="2">
        <v>0</v>
      </c>
      <c r="CF375" s="2">
        <v>0</v>
      </c>
      <c r="CG375" s="2">
        <v>0</v>
      </c>
      <c r="CH375" s="2">
        <v>0</v>
      </c>
      <c r="CI375" s="2">
        <v>0</v>
      </c>
      <c r="CJ375" s="18">
        <f t="shared" si="50"/>
        <v>0</v>
      </c>
      <c r="CK375" s="15">
        <v>0</v>
      </c>
      <c r="CL375" s="2">
        <v>0</v>
      </c>
      <c r="CM375" s="2">
        <v>0</v>
      </c>
      <c r="CN375" s="2">
        <v>0</v>
      </c>
      <c r="CO375" s="2">
        <v>0</v>
      </c>
      <c r="CP375" s="2">
        <v>0</v>
      </c>
      <c r="CQ375" s="2">
        <v>0</v>
      </c>
      <c r="CR375" s="2">
        <v>0</v>
      </c>
      <c r="CS375" s="2">
        <v>0</v>
      </c>
      <c r="CT375" s="2">
        <v>0</v>
      </c>
      <c r="CU375" s="2">
        <v>0</v>
      </c>
      <c r="CV375" s="16">
        <v>0</v>
      </c>
      <c r="CW375" s="18">
        <f t="shared" si="51"/>
        <v>0</v>
      </c>
    </row>
    <row r="376" spans="1:101" ht="13.05" customHeight="1" x14ac:dyDescent="0.2">
      <c r="A376" s="46" t="s">
        <v>15</v>
      </c>
      <c r="B376" s="46" t="s">
        <v>389</v>
      </c>
      <c r="C376" s="89">
        <v>401</v>
      </c>
      <c r="D376" s="46" t="s">
        <v>16</v>
      </c>
      <c r="E376" s="46" t="s">
        <v>15</v>
      </c>
      <c r="F376" s="46" t="s">
        <v>389</v>
      </c>
      <c r="G376" s="47" t="s">
        <v>32</v>
      </c>
      <c r="H376" s="70">
        <v>17571</v>
      </c>
      <c r="I376" s="49" t="s">
        <v>434</v>
      </c>
      <c r="J376" s="43">
        <v>0</v>
      </c>
      <c r="K376" s="15">
        <v>19</v>
      </c>
      <c r="L376" s="2">
        <v>30</v>
      </c>
      <c r="M376" s="2">
        <v>0</v>
      </c>
      <c r="V376" s="16"/>
      <c r="W376" s="18">
        <f t="shared" si="45"/>
        <v>49</v>
      </c>
      <c r="X376" s="15">
        <v>0</v>
      </c>
      <c r="Y376" s="2">
        <v>0</v>
      </c>
      <c r="Z376" s="2">
        <v>0</v>
      </c>
      <c r="AI376" s="16"/>
      <c r="AJ376" s="18">
        <f t="shared" si="46"/>
        <v>0</v>
      </c>
      <c r="AK376" s="15">
        <v>12</v>
      </c>
      <c r="AL376" s="2">
        <v>27</v>
      </c>
      <c r="AM376" s="2">
        <v>0</v>
      </c>
      <c r="AV376" s="16"/>
      <c r="AW376" s="18">
        <f t="shared" si="47"/>
        <v>39</v>
      </c>
      <c r="AX376" s="15">
        <v>0</v>
      </c>
      <c r="AY376" s="2">
        <v>0</v>
      </c>
      <c r="AZ376" s="2">
        <v>0</v>
      </c>
      <c r="BA376" s="2">
        <v>0</v>
      </c>
      <c r="BB376" s="2">
        <v>0</v>
      </c>
      <c r="BC376" s="2">
        <v>0</v>
      </c>
      <c r="BD376" s="2">
        <v>0</v>
      </c>
      <c r="BE376" s="2">
        <v>0</v>
      </c>
      <c r="BF376" s="2">
        <v>0</v>
      </c>
      <c r="BG376" s="2">
        <v>0</v>
      </c>
      <c r="BH376" s="2">
        <v>0</v>
      </c>
      <c r="BI376" s="16">
        <v>0</v>
      </c>
      <c r="BJ376" s="18">
        <f t="shared" si="48"/>
        <v>0</v>
      </c>
      <c r="BK376" s="15">
        <v>0</v>
      </c>
      <c r="BL376" s="2">
        <v>0</v>
      </c>
      <c r="BM376" s="2">
        <v>0</v>
      </c>
      <c r="BN376" s="2">
        <v>0</v>
      </c>
      <c r="BO376" s="2">
        <v>0</v>
      </c>
      <c r="BP376" s="2">
        <v>0</v>
      </c>
      <c r="BQ376" s="2">
        <v>0</v>
      </c>
      <c r="BR376" s="2">
        <v>0</v>
      </c>
      <c r="BS376" s="2">
        <v>0</v>
      </c>
      <c r="BT376" s="2">
        <v>0</v>
      </c>
      <c r="BU376" s="2">
        <v>0</v>
      </c>
      <c r="BV376" s="2">
        <v>0</v>
      </c>
      <c r="BW376" s="18">
        <f t="shared" si="49"/>
        <v>0</v>
      </c>
      <c r="BX376" s="15">
        <v>0</v>
      </c>
      <c r="BY376" s="2">
        <v>0</v>
      </c>
      <c r="BZ376" s="2">
        <v>0</v>
      </c>
      <c r="CA376" s="2">
        <v>0</v>
      </c>
      <c r="CB376" s="2">
        <v>0</v>
      </c>
      <c r="CC376" s="2">
        <v>0</v>
      </c>
      <c r="CD376" s="2">
        <v>0</v>
      </c>
      <c r="CE376" s="2">
        <v>0</v>
      </c>
      <c r="CF376" s="2">
        <v>0</v>
      </c>
      <c r="CG376" s="2">
        <v>0</v>
      </c>
      <c r="CH376" s="2">
        <v>0</v>
      </c>
      <c r="CI376" s="2">
        <v>0</v>
      </c>
      <c r="CJ376" s="18">
        <f t="shared" si="50"/>
        <v>0</v>
      </c>
      <c r="CK376" s="15">
        <v>0</v>
      </c>
      <c r="CL376" s="2">
        <v>0</v>
      </c>
      <c r="CM376" s="2">
        <v>0</v>
      </c>
      <c r="CN376" s="2">
        <v>0</v>
      </c>
      <c r="CO376" s="2">
        <v>0</v>
      </c>
      <c r="CP376" s="2">
        <v>0</v>
      </c>
      <c r="CQ376" s="2">
        <v>0</v>
      </c>
      <c r="CR376" s="2">
        <v>0</v>
      </c>
      <c r="CS376" s="2">
        <v>0</v>
      </c>
      <c r="CT376" s="2">
        <v>0</v>
      </c>
      <c r="CU376" s="2">
        <v>0</v>
      </c>
      <c r="CV376" s="16">
        <v>0</v>
      </c>
      <c r="CW376" s="18">
        <f t="shared" si="51"/>
        <v>0</v>
      </c>
    </row>
    <row r="377" spans="1:101" ht="13.05" customHeight="1" x14ac:dyDescent="0.2">
      <c r="A377" s="46" t="s">
        <v>15</v>
      </c>
      <c r="B377" s="46" t="s">
        <v>389</v>
      </c>
      <c r="C377" s="89">
        <v>401</v>
      </c>
      <c r="D377" s="46" t="s">
        <v>16</v>
      </c>
      <c r="E377" s="46" t="s">
        <v>15</v>
      </c>
      <c r="F377" s="46" t="s">
        <v>389</v>
      </c>
      <c r="G377" s="47" t="s">
        <v>32</v>
      </c>
      <c r="H377" s="70">
        <v>17572</v>
      </c>
      <c r="I377" s="49" t="s">
        <v>435</v>
      </c>
      <c r="J377" s="43">
        <v>0</v>
      </c>
      <c r="K377" s="15">
        <v>22</v>
      </c>
      <c r="L377" s="2">
        <v>0</v>
      </c>
      <c r="M377" s="2">
        <v>0</v>
      </c>
      <c r="V377" s="16"/>
      <c r="W377" s="18">
        <f t="shared" si="45"/>
        <v>22</v>
      </c>
      <c r="X377" s="15">
        <v>0</v>
      </c>
      <c r="Y377" s="2">
        <v>0</v>
      </c>
      <c r="Z377" s="2">
        <v>0</v>
      </c>
      <c r="AI377" s="16"/>
      <c r="AJ377" s="18">
        <f t="shared" si="46"/>
        <v>0</v>
      </c>
      <c r="AK377" s="15">
        <v>9</v>
      </c>
      <c r="AL377" s="2">
        <v>0</v>
      </c>
      <c r="AM377" s="2">
        <v>0</v>
      </c>
      <c r="AV377" s="16"/>
      <c r="AW377" s="18">
        <f t="shared" si="47"/>
        <v>9</v>
      </c>
      <c r="AX377" s="15">
        <v>0</v>
      </c>
      <c r="AY377" s="2">
        <v>0</v>
      </c>
      <c r="AZ377" s="2">
        <v>0</v>
      </c>
      <c r="BA377" s="2">
        <v>0</v>
      </c>
      <c r="BB377" s="2">
        <v>0</v>
      </c>
      <c r="BC377" s="2">
        <v>0</v>
      </c>
      <c r="BD377" s="2">
        <v>0</v>
      </c>
      <c r="BE377" s="2">
        <v>0</v>
      </c>
      <c r="BF377" s="2">
        <v>0</v>
      </c>
      <c r="BG377" s="2">
        <v>0</v>
      </c>
      <c r="BH377" s="2">
        <v>0</v>
      </c>
      <c r="BI377" s="16">
        <v>0</v>
      </c>
      <c r="BJ377" s="18">
        <f t="shared" si="48"/>
        <v>0</v>
      </c>
      <c r="BK377" s="15">
        <v>0</v>
      </c>
      <c r="BL377" s="2">
        <v>0</v>
      </c>
      <c r="BM377" s="2">
        <v>0</v>
      </c>
      <c r="BN377" s="2">
        <v>0</v>
      </c>
      <c r="BO377" s="2">
        <v>0</v>
      </c>
      <c r="BP377" s="2">
        <v>0</v>
      </c>
      <c r="BQ377" s="2">
        <v>0</v>
      </c>
      <c r="BR377" s="2">
        <v>0</v>
      </c>
      <c r="BS377" s="2">
        <v>0</v>
      </c>
      <c r="BT377" s="2">
        <v>0</v>
      </c>
      <c r="BU377" s="2">
        <v>0</v>
      </c>
      <c r="BV377" s="2">
        <v>0</v>
      </c>
      <c r="BW377" s="18">
        <f t="shared" si="49"/>
        <v>0</v>
      </c>
      <c r="BX377" s="15">
        <v>0</v>
      </c>
      <c r="BY377" s="2">
        <v>0</v>
      </c>
      <c r="BZ377" s="2">
        <v>0</v>
      </c>
      <c r="CA377" s="2">
        <v>0</v>
      </c>
      <c r="CB377" s="2">
        <v>0</v>
      </c>
      <c r="CC377" s="2">
        <v>0</v>
      </c>
      <c r="CD377" s="2">
        <v>0</v>
      </c>
      <c r="CE377" s="2">
        <v>0</v>
      </c>
      <c r="CF377" s="2">
        <v>0</v>
      </c>
      <c r="CG377" s="2">
        <v>0</v>
      </c>
      <c r="CH377" s="2">
        <v>0</v>
      </c>
      <c r="CI377" s="2">
        <v>0</v>
      </c>
      <c r="CJ377" s="18">
        <f t="shared" si="50"/>
        <v>0</v>
      </c>
      <c r="CK377" s="15">
        <v>0</v>
      </c>
      <c r="CL377" s="2">
        <v>0</v>
      </c>
      <c r="CM377" s="2">
        <v>0</v>
      </c>
      <c r="CN377" s="2">
        <v>0</v>
      </c>
      <c r="CO377" s="2">
        <v>0</v>
      </c>
      <c r="CP377" s="2">
        <v>0</v>
      </c>
      <c r="CQ377" s="2">
        <v>0</v>
      </c>
      <c r="CR377" s="2">
        <v>0</v>
      </c>
      <c r="CS377" s="2">
        <v>0</v>
      </c>
      <c r="CT377" s="2">
        <v>0</v>
      </c>
      <c r="CU377" s="2">
        <v>0</v>
      </c>
      <c r="CV377" s="16">
        <v>0</v>
      </c>
      <c r="CW377" s="18">
        <f t="shared" si="51"/>
        <v>0</v>
      </c>
    </row>
    <row r="378" spans="1:101" ht="13.05" customHeight="1" x14ac:dyDescent="0.2">
      <c r="A378" s="46" t="s">
        <v>15</v>
      </c>
      <c r="B378" s="46" t="s">
        <v>389</v>
      </c>
      <c r="C378" s="89">
        <v>401</v>
      </c>
      <c r="D378" s="46" t="s">
        <v>16</v>
      </c>
      <c r="E378" s="46" t="s">
        <v>15</v>
      </c>
      <c r="F378" s="46" t="s">
        <v>389</v>
      </c>
      <c r="G378" s="47" t="s">
        <v>32</v>
      </c>
      <c r="H378" s="70">
        <v>17569</v>
      </c>
      <c r="I378" s="49" t="s">
        <v>436</v>
      </c>
      <c r="J378" s="43">
        <v>0</v>
      </c>
      <c r="K378" s="15">
        <v>50</v>
      </c>
      <c r="L378" s="2">
        <v>0</v>
      </c>
      <c r="M378" s="2">
        <v>0</v>
      </c>
      <c r="V378" s="16"/>
      <c r="W378" s="18">
        <f t="shared" si="45"/>
        <v>50</v>
      </c>
      <c r="X378" s="15">
        <v>0</v>
      </c>
      <c r="Y378" s="2">
        <v>0</v>
      </c>
      <c r="Z378" s="2">
        <v>0</v>
      </c>
      <c r="AI378" s="16"/>
      <c r="AJ378" s="18">
        <f t="shared" si="46"/>
        <v>0</v>
      </c>
      <c r="AK378" s="15">
        <v>35</v>
      </c>
      <c r="AL378" s="2">
        <v>0</v>
      </c>
      <c r="AM378" s="2">
        <v>0</v>
      </c>
      <c r="AV378" s="16"/>
      <c r="AW378" s="18">
        <f t="shared" si="47"/>
        <v>35</v>
      </c>
      <c r="AX378" s="15">
        <v>0</v>
      </c>
      <c r="AY378" s="2">
        <v>0</v>
      </c>
      <c r="AZ378" s="2">
        <v>0</v>
      </c>
      <c r="BA378" s="2">
        <v>0</v>
      </c>
      <c r="BB378" s="2">
        <v>0</v>
      </c>
      <c r="BC378" s="2">
        <v>0</v>
      </c>
      <c r="BD378" s="2">
        <v>0</v>
      </c>
      <c r="BE378" s="2">
        <v>0</v>
      </c>
      <c r="BF378" s="2">
        <v>0</v>
      </c>
      <c r="BG378" s="2">
        <v>0</v>
      </c>
      <c r="BH378" s="2">
        <v>0</v>
      </c>
      <c r="BI378" s="16">
        <v>0</v>
      </c>
      <c r="BJ378" s="18">
        <f t="shared" si="48"/>
        <v>0</v>
      </c>
      <c r="BK378" s="15">
        <v>0</v>
      </c>
      <c r="BL378" s="2">
        <v>0</v>
      </c>
      <c r="BM378" s="2">
        <v>0</v>
      </c>
      <c r="BN378" s="2">
        <v>0</v>
      </c>
      <c r="BO378" s="2">
        <v>0</v>
      </c>
      <c r="BP378" s="2">
        <v>0</v>
      </c>
      <c r="BQ378" s="2">
        <v>0</v>
      </c>
      <c r="BR378" s="2">
        <v>0</v>
      </c>
      <c r="BS378" s="2">
        <v>0</v>
      </c>
      <c r="BT378" s="2">
        <v>0</v>
      </c>
      <c r="BU378" s="2">
        <v>0</v>
      </c>
      <c r="BV378" s="2">
        <v>0</v>
      </c>
      <c r="BW378" s="18">
        <f t="shared" si="49"/>
        <v>0</v>
      </c>
      <c r="BX378" s="15">
        <v>0</v>
      </c>
      <c r="BY378" s="2">
        <v>0</v>
      </c>
      <c r="BZ378" s="2">
        <v>0</v>
      </c>
      <c r="CA378" s="2">
        <v>0</v>
      </c>
      <c r="CB378" s="2">
        <v>0</v>
      </c>
      <c r="CC378" s="2">
        <v>0</v>
      </c>
      <c r="CD378" s="2">
        <v>0</v>
      </c>
      <c r="CE378" s="2">
        <v>0</v>
      </c>
      <c r="CF378" s="2">
        <v>0</v>
      </c>
      <c r="CG378" s="2">
        <v>0</v>
      </c>
      <c r="CH378" s="2">
        <v>0</v>
      </c>
      <c r="CI378" s="2">
        <v>0</v>
      </c>
      <c r="CJ378" s="18">
        <f t="shared" si="50"/>
        <v>0</v>
      </c>
      <c r="CK378" s="15">
        <v>0</v>
      </c>
      <c r="CL378" s="2">
        <v>0</v>
      </c>
      <c r="CM378" s="2">
        <v>0</v>
      </c>
      <c r="CN378" s="2">
        <v>0</v>
      </c>
      <c r="CO378" s="2">
        <v>0</v>
      </c>
      <c r="CP378" s="2">
        <v>0</v>
      </c>
      <c r="CQ378" s="2">
        <v>0</v>
      </c>
      <c r="CR378" s="2">
        <v>0</v>
      </c>
      <c r="CS378" s="2">
        <v>0</v>
      </c>
      <c r="CT378" s="2">
        <v>0</v>
      </c>
      <c r="CU378" s="2">
        <v>0</v>
      </c>
      <c r="CV378" s="16">
        <v>0</v>
      </c>
      <c r="CW378" s="18">
        <f t="shared" si="51"/>
        <v>0</v>
      </c>
    </row>
    <row r="379" spans="1:101" ht="13.05" customHeight="1" x14ac:dyDescent="0.2">
      <c r="A379" s="46" t="s">
        <v>15</v>
      </c>
      <c r="B379" s="46" t="s">
        <v>437</v>
      </c>
      <c r="C379" s="89">
        <v>401</v>
      </c>
      <c r="D379" s="46" t="s">
        <v>16</v>
      </c>
      <c r="E379" s="46" t="s">
        <v>15</v>
      </c>
      <c r="F379" s="46" t="s">
        <v>437</v>
      </c>
      <c r="G379" s="47" t="s">
        <v>30</v>
      </c>
      <c r="H379" s="70">
        <v>202</v>
      </c>
      <c r="I379" s="49" t="s">
        <v>438</v>
      </c>
      <c r="J379" s="43">
        <v>0</v>
      </c>
      <c r="K379" s="15">
        <v>0</v>
      </c>
      <c r="L379" s="2">
        <v>0</v>
      </c>
      <c r="M379" s="2">
        <v>0</v>
      </c>
      <c r="V379" s="16"/>
      <c r="W379" s="18">
        <f t="shared" si="45"/>
        <v>0</v>
      </c>
      <c r="X379" s="15">
        <v>0</v>
      </c>
      <c r="Y379" s="2">
        <v>0</v>
      </c>
      <c r="Z379" s="2">
        <v>0</v>
      </c>
      <c r="AI379" s="16"/>
      <c r="AJ379" s="18">
        <f t="shared" si="46"/>
        <v>0</v>
      </c>
      <c r="AK379" s="15">
        <v>0</v>
      </c>
      <c r="AL379" s="2">
        <v>0</v>
      </c>
      <c r="AM379" s="2">
        <v>0</v>
      </c>
      <c r="AV379" s="16"/>
      <c r="AW379" s="18">
        <f t="shared" si="47"/>
        <v>0</v>
      </c>
      <c r="AX379" s="15">
        <v>0</v>
      </c>
      <c r="AY379" s="2">
        <v>0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0</v>
      </c>
      <c r="BF379" s="2">
        <v>0</v>
      </c>
      <c r="BG379" s="2">
        <v>0</v>
      </c>
      <c r="BH379" s="2">
        <v>0</v>
      </c>
      <c r="BI379" s="16">
        <v>0</v>
      </c>
      <c r="BJ379" s="18">
        <f t="shared" si="48"/>
        <v>0</v>
      </c>
      <c r="BK379" s="15">
        <v>0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0</v>
      </c>
      <c r="BT379" s="2">
        <v>0</v>
      </c>
      <c r="BU379" s="2">
        <v>0</v>
      </c>
      <c r="BV379" s="2">
        <v>0</v>
      </c>
      <c r="BW379" s="18">
        <f t="shared" si="49"/>
        <v>0</v>
      </c>
      <c r="BX379" s="15">
        <v>0</v>
      </c>
      <c r="BY379" s="2">
        <v>0</v>
      </c>
      <c r="BZ379" s="2">
        <v>0</v>
      </c>
      <c r="CA379" s="2">
        <v>0</v>
      </c>
      <c r="CB379" s="2">
        <v>0</v>
      </c>
      <c r="CC379" s="2">
        <v>0</v>
      </c>
      <c r="CD379" s="2">
        <v>0</v>
      </c>
      <c r="CE379" s="2">
        <v>0</v>
      </c>
      <c r="CF379" s="2">
        <v>0</v>
      </c>
      <c r="CG379" s="2">
        <v>0</v>
      </c>
      <c r="CH379" s="2">
        <v>0</v>
      </c>
      <c r="CI379" s="2">
        <v>0</v>
      </c>
      <c r="CJ379" s="18">
        <f t="shared" si="50"/>
        <v>0</v>
      </c>
      <c r="CK379" s="15">
        <v>0</v>
      </c>
      <c r="CL379" s="2">
        <v>0</v>
      </c>
      <c r="CM379" s="2">
        <v>0</v>
      </c>
      <c r="CN379" s="2">
        <v>0</v>
      </c>
      <c r="CO379" s="2">
        <v>0</v>
      </c>
      <c r="CP379" s="2">
        <v>0</v>
      </c>
      <c r="CQ379" s="2">
        <v>0</v>
      </c>
      <c r="CR379" s="2">
        <v>0</v>
      </c>
      <c r="CS379" s="2">
        <v>0</v>
      </c>
      <c r="CT379" s="2">
        <v>0</v>
      </c>
      <c r="CU379" s="2">
        <v>0</v>
      </c>
      <c r="CV379" s="16">
        <v>0</v>
      </c>
      <c r="CW379" s="18">
        <f t="shared" si="51"/>
        <v>0</v>
      </c>
    </row>
    <row r="380" spans="1:101" ht="13.05" customHeight="1" x14ac:dyDescent="0.2">
      <c r="A380" s="46" t="s">
        <v>15</v>
      </c>
      <c r="B380" s="46" t="s">
        <v>437</v>
      </c>
      <c r="C380" s="89">
        <v>401</v>
      </c>
      <c r="D380" s="46" t="s">
        <v>16</v>
      </c>
      <c r="E380" s="46" t="s">
        <v>15</v>
      </c>
      <c r="F380" s="46" t="s">
        <v>437</v>
      </c>
      <c r="G380" s="47" t="s">
        <v>32</v>
      </c>
      <c r="H380" s="70">
        <v>27451</v>
      </c>
      <c r="I380" s="49" t="s">
        <v>439</v>
      </c>
      <c r="J380" s="43">
        <v>0</v>
      </c>
      <c r="K380" s="15">
        <v>0</v>
      </c>
      <c r="L380" s="2">
        <v>0</v>
      </c>
      <c r="M380" s="2">
        <v>0</v>
      </c>
      <c r="V380" s="16"/>
      <c r="W380" s="18">
        <f t="shared" si="45"/>
        <v>0</v>
      </c>
      <c r="X380" s="15">
        <v>0</v>
      </c>
      <c r="Y380" s="2">
        <v>0</v>
      </c>
      <c r="Z380" s="2">
        <v>0</v>
      </c>
      <c r="AI380" s="16"/>
      <c r="AJ380" s="18">
        <f t="shared" si="46"/>
        <v>0</v>
      </c>
      <c r="AK380" s="15">
        <v>0</v>
      </c>
      <c r="AL380" s="2">
        <v>0</v>
      </c>
      <c r="AM380" s="2">
        <v>0</v>
      </c>
      <c r="AV380" s="16"/>
      <c r="AW380" s="18">
        <f t="shared" si="47"/>
        <v>0</v>
      </c>
      <c r="AX380" s="15">
        <v>0</v>
      </c>
      <c r="AY380" s="2">
        <v>0</v>
      </c>
      <c r="AZ380" s="2">
        <v>0</v>
      </c>
      <c r="BA380" s="2">
        <v>0</v>
      </c>
      <c r="BB380" s="2">
        <v>0</v>
      </c>
      <c r="BC380" s="2">
        <v>0</v>
      </c>
      <c r="BD380" s="2">
        <v>0</v>
      </c>
      <c r="BE380" s="2">
        <v>0</v>
      </c>
      <c r="BF380" s="2">
        <v>0</v>
      </c>
      <c r="BG380" s="2">
        <v>0</v>
      </c>
      <c r="BH380" s="2">
        <v>0</v>
      </c>
      <c r="BI380" s="16">
        <v>0</v>
      </c>
      <c r="BJ380" s="18">
        <f t="shared" si="48"/>
        <v>0</v>
      </c>
      <c r="BK380" s="15">
        <v>0</v>
      </c>
      <c r="BL380" s="2">
        <v>0</v>
      </c>
      <c r="BM380" s="2">
        <v>0</v>
      </c>
      <c r="BN380" s="2">
        <v>0</v>
      </c>
      <c r="BO380" s="2">
        <v>0</v>
      </c>
      <c r="BP380" s="2">
        <v>0</v>
      </c>
      <c r="BQ380" s="2">
        <v>0</v>
      </c>
      <c r="BR380" s="2">
        <v>0</v>
      </c>
      <c r="BS380" s="2">
        <v>0</v>
      </c>
      <c r="BT380" s="2">
        <v>0</v>
      </c>
      <c r="BU380" s="2">
        <v>0</v>
      </c>
      <c r="BV380" s="2">
        <v>0</v>
      </c>
      <c r="BW380" s="18">
        <f t="shared" si="49"/>
        <v>0</v>
      </c>
      <c r="BX380" s="15">
        <v>0</v>
      </c>
      <c r="BY380" s="2">
        <v>0</v>
      </c>
      <c r="BZ380" s="2">
        <v>0</v>
      </c>
      <c r="CA380" s="2">
        <v>0</v>
      </c>
      <c r="CB380" s="2">
        <v>0</v>
      </c>
      <c r="CC380" s="2">
        <v>0</v>
      </c>
      <c r="CD380" s="2">
        <v>0</v>
      </c>
      <c r="CE380" s="2">
        <v>0</v>
      </c>
      <c r="CF380" s="2">
        <v>0</v>
      </c>
      <c r="CG380" s="2">
        <v>0</v>
      </c>
      <c r="CH380" s="2">
        <v>0</v>
      </c>
      <c r="CI380" s="2">
        <v>0</v>
      </c>
      <c r="CJ380" s="18">
        <f t="shared" si="50"/>
        <v>0</v>
      </c>
      <c r="CK380" s="15">
        <v>0</v>
      </c>
      <c r="CL380" s="2">
        <v>0</v>
      </c>
      <c r="CM380" s="2">
        <v>0</v>
      </c>
      <c r="CN380" s="2">
        <v>0</v>
      </c>
      <c r="CO380" s="2">
        <v>0</v>
      </c>
      <c r="CP380" s="2">
        <v>0</v>
      </c>
      <c r="CQ380" s="2">
        <v>0</v>
      </c>
      <c r="CR380" s="2">
        <v>0</v>
      </c>
      <c r="CS380" s="2">
        <v>0</v>
      </c>
      <c r="CT380" s="2">
        <v>0</v>
      </c>
      <c r="CU380" s="2">
        <v>0</v>
      </c>
      <c r="CV380" s="16">
        <v>0</v>
      </c>
      <c r="CW380" s="18">
        <f t="shared" si="51"/>
        <v>0</v>
      </c>
    </row>
    <row r="381" spans="1:101" ht="13.05" customHeight="1" x14ac:dyDescent="0.2">
      <c r="A381" s="46" t="s">
        <v>15</v>
      </c>
      <c r="B381" s="46" t="s">
        <v>437</v>
      </c>
      <c r="C381" s="89">
        <v>401</v>
      </c>
      <c r="D381" s="46" t="s">
        <v>16</v>
      </c>
      <c r="E381" s="46" t="s">
        <v>15</v>
      </c>
      <c r="F381" s="46" t="s">
        <v>437</v>
      </c>
      <c r="G381" s="47" t="s">
        <v>32</v>
      </c>
      <c r="H381" s="70">
        <v>205</v>
      </c>
      <c r="I381" s="49" t="s">
        <v>440</v>
      </c>
      <c r="J381" s="43">
        <v>0</v>
      </c>
      <c r="K381" s="15">
        <v>0</v>
      </c>
      <c r="L381" s="2">
        <v>0</v>
      </c>
      <c r="M381" s="2">
        <v>0</v>
      </c>
      <c r="V381" s="16"/>
      <c r="W381" s="18">
        <f t="shared" si="45"/>
        <v>0</v>
      </c>
      <c r="X381" s="15">
        <v>0</v>
      </c>
      <c r="Y381" s="2">
        <v>0</v>
      </c>
      <c r="Z381" s="2">
        <v>0</v>
      </c>
      <c r="AI381" s="16"/>
      <c r="AJ381" s="18">
        <f t="shared" si="46"/>
        <v>0</v>
      </c>
      <c r="AK381" s="15">
        <v>0</v>
      </c>
      <c r="AL381" s="2">
        <v>0</v>
      </c>
      <c r="AM381" s="2">
        <v>0</v>
      </c>
      <c r="AV381" s="16"/>
      <c r="AW381" s="18">
        <f t="shared" si="47"/>
        <v>0</v>
      </c>
      <c r="AX381" s="15">
        <v>0</v>
      </c>
      <c r="AY381" s="2">
        <v>0</v>
      </c>
      <c r="AZ381" s="2">
        <v>0</v>
      </c>
      <c r="BA381" s="2">
        <v>0</v>
      </c>
      <c r="BB381" s="2">
        <v>0</v>
      </c>
      <c r="BC381" s="2">
        <v>0</v>
      </c>
      <c r="BD381" s="2">
        <v>0</v>
      </c>
      <c r="BE381" s="2">
        <v>0</v>
      </c>
      <c r="BF381" s="2">
        <v>0</v>
      </c>
      <c r="BG381" s="2">
        <v>0</v>
      </c>
      <c r="BH381" s="2">
        <v>0</v>
      </c>
      <c r="BI381" s="16">
        <v>0</v>
      </c>
      <c r="BJ381" s="18">
        <f t="shared" si="48"/>
        <v>0</v>
      </c>
      <c r="BK381" s="15">
        <v>0</v>
      </c>
      <c r="BL381" s="2">
        <v>0</v>
      </c>
      <c r="BM381" s="2">
        <v>0</v>
      </c>
      <c r="BN381" s="2">
        <v>0</v>
      </c>
      <c r="BO381" s="2">
        <v>0</v>
      </c>
      <c r="BP381" s="2">
        <v>0</v>
      </c>
      <c r="BQ381" s="2">
        <v>0</v>
      </c>
      <c r="BR381" s="2">
        <v>0</v>
      </c>
      <c r="BS381" s="2">
        <v>0</v>
      </c>
      <c r="BT381" s="2">
        <v>0</v>
      </c>
      <c r="BU381" s="2">
        <v>0</v>
      </c>
      <c r="BV381" s="2">
        <v>0</v>
      </c>
      <c r="BW381" s="18">
        <f t="shared" si="49"/>
        <v>0</v>
      </c>
      <c r="BX381" s="15">
        <v>0</v>
      </c>
      <c r="BY381" s="2">
        <v>0</v>
      </c>
      <c r="BZ381" s="2">
        <v>0</v>
      </c>
      <c r="CA381" s="2">
        <v>0</v>
      </c>
      <c r="CB381" s="2">
        <v>0</v>
      </c>
      <c r="CC381" s="2">
        <v>0</v>
      </c>
      <c r="CD381" s="2">
        <v>0</v>
      </c>
      <c r="CE381" s="2">
        <v>0</v>
      </c>
      <c r="CF381" s="2">
        <v>0</v>
      </c>
      <c r="CG381" s="2">
        <v>0</v>
      </c>
      <c r="CH381" s="2">
        <v>0</v>
      </c>
      <c r="CI381" s="2">
        <v>0</v>
      </c>
      <c r="CJ381" s="18">
        <f t="shared" si="50"/>
        <v>0</v>
      </c>
      <c r="CK381" s="15">
        <v>0</v>
      </c>
      <c r="CL381" s="2">
        <v>0</v>
      </c>
      <c r="CM381" s="2">
        <v>0</v>
      </c>
      <c r="CN381" s="2">
        <v>0</v>
      </c>
      <c r="CO381" s="2">
        <v>0</v>
      </c>
      <c r="CP381" s="2">
        <v>0</v>
      </c>
      <c r="CQ381" s="2">
        <v>0</v>
      </c>
      <c r="CR381" s="2">
        <v>0</v>
      </c>
      <c r="CS381" s="2">
        <v>0</v>
      </c>
      <c r="CT381" s="2">
        <v>0</v>
      </c>
      <c r="CU381" s="2">
        <v>0</v>
      </c>
      <c r="CV381" s="16">
        <v>0</v>
      </c>
      <c r="CW381" s="18">
        <f t="shared" si="51"/>
        <v>0</v>
      </c>
    </row>
    <row r="382" spans="1:101" ht="13.05" customHeight="1" x14ac:dyDescent="0.2">
      <c r="A382" s="46" t="s">
        <v>15</v>
      </c>
      <c r="B382" s="46" t="s">
        <v>437</v>
      </c>
      <c r="C382" s="89">
        <v>401</v>
      </c>
      <c r="D382" s="46" t="s">
        <v>16</v>
      </c>
      <c r="E382" s="46" t="s">
        <v>15</v>
      </c>
      <c r="F382" s="46" t="s">
        <v>437</v>
      </c>
      <c r="G382" s="47" t="s">
        <v>32</v>
      </c>
      <c r="H382" s="70">
        <v>204</v>
      </c>
      <c r="I382" s="49" t="s">
        <v>441</v>
      </c>
      <c r="J382" s="43">
        <v>0</v>
      </c>
      <c r="K382" s="15">
        <v>0</v>
      </c>
      <c r="L382" s="2">
        <v>0</v>
      </c>
      <c r="M382" s="2">
        <v>0</v>
      </c>
      <c r="V382" s="16"/>
      <c r="W382" s="18">
        <f t="shared" si="45"/>
        <v>0</v>
      </c>
      <c r="X382" s="15">
        <v>0</v>
      </c>
      <c r="Y382" s="2">
        <v>0</v>
      </c>
      <c r="Z382" s="2">
        <v>0</v>
      </c>
      <c r="AI382" s="16"/>
      <c r="AJ382" s="18">
        <f t="shared" si="46"/>
        <v>0</v>
      </c>
      <c r="AK382" s="15">
        <v>0</v>
      </c>
      <c r="AL382" s="2">
        <v>0</v>
      </c>
      <c r="AM382" s="2">
        <v>0</v>
      </c>
      <c r="AV382" s="16"/>
      <c r="AW382" s="18">
        <f t="shared" si="47"/>
        <v>0</v>
      </c>
      <c r="AX382" s="15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0</v>
      </c>
      <c r="BF382" s="2">
        <v>0</v>
      </c>
      <c r="BG382" s="2">
        <v>0</v>
      </c>
      <c r="BH382" s="2">
        <v>0</v>
      </c>
      <c r="BI382" s="16">
        <v>0</v>
      </c>
      <c r="BJ382" s="18">
        <f t="shared" si="48"/>
        <v>0</v>
      </c>
      <c r="BK382" s="15">
        <v>0</v>
      </c>
      <c r="BL382" s="2">
        <v>0</v>
      </c>
      <c r="BM382" s="2">
        <v>0</v>
      </c>
      <c r="BN382" s="2">
        <v>0</v>
      </c>
      <c r="BO382" s="2">
        <v>0</v>
      </c>
      <c r="BP382" s="2">
        <v>0</v>
      </c>
      <c r="BQ382" s="2">
        <v>0</v>
      </c>
      <c r="BR382" s="2">
        <v>0</v>
      </c>
      <c r="BS382" s="2">
        <v>0</v>
      </c>
      <c r="BT382" s="2">
        <v>0</v>
      </c>
      <c r="BU382" s="2">
        <v>0</v>
      </c>
      <c r="BV382" s="2">
        <v>0</v>
      </c>
      <c r="BW382" s="18">
        <f t="shared" si="49"/>
        <v>0</v>
      </c>
      <c r="BX382" s="15">
        <v>0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D382" s="2">
        <v>0</v>
      </c>
      <c r="CE382" s="2">
        <v>0</v>
      </c>
      <c r="CF382" s="2">
        <v>0</v>
      </c>
      <c r="CG382" s="2">
        <v>0</v>
      </c>
      <c r="CH382" s="2">
        <v>0</v>
      </c>
      <c r="CI382" s="2">
        <v>0</v>
      </c>
      <c r="CJ382" s="18">
        <f t="shared" si="50"/>
        <v>0</v>
      </c>
      <c r="CK382" s="15">
        <v>0</v>
      </c>
      <c r="CL382" s="2">
        <v>0</v>
      </c>
      <c r="CM382" s="2">
        <v>0</v>
      </c>
      <c r="CN382" s="2">
        <v>0</v>
      </c>
      <c r="CO382" s="2">
        <v>0</v>
      </c>
      <c r="CP382" s="2">
        <v>0</v>
      </c>
      <c r="CQ382" s="2">
        <v>0</v>
      </c>
      <c r="CR382" s="2">
        <v>0</v>
      </c>
      <c r="CS382" s="2">
        <v>0</v>
      </c>
      <c r="CT382" s="2">
        <v>0</v>
      </c>
      <c r="CU382" s="2">
        <v>0</v>
      </c>
      <c r="CV382" s="16">
        <v>0</v>
      </c>
      <c r="CW382" s="18">
        <f t="shared" si="51"/>
        <v>0</v>
      </c>
    </row>
    <row r="383" spans="1:101" ht="13.05" customHeight="1" x14ac:dyDescent="0.2">
      <c r="A383" s="46" t="s">
        <v>15</v>
      </c>
      <c r="B383" s="46" t="s">
        <v>437</v>
      </c>
      <c r="C383" s="89">
        <v>401</v>
      </c>
      <c r="D383" s="46" t="s">
        <v>16</v>
      </c>
      <c r="E383" s="46" t="s">
        <v>15</v>
      </c>
      <c r="F383" s="46" t="s">
        <v>437</v>
      </c>
      <c r="G383" s="47" t="s">
        <v>32</v>
      </c>
      <c r="H383" s="70">
        <v>6695</v>
      </c>
      <c r="I383" s="49" t="s">
        <v>442</v>
      </c>
      <c r="J383" s="43">
        <v>0</v>
      </c>
      <c r="K383" s="15">
        <v>0</v>
      </c>
      <c r="L383" s="2">
        <v>0</v>
      </c>
      <c r="M383" s="2">
        <v>0</v>
      </c>
      <c r="V383" s="16"/>
      <c r="W383" s="18">
        <f t="shared" si="45"/>
        <v>0</v>
      </c>
      <c r="X383" s="15">
        <v>0</v>
      </c>
      <c r="Y383" s="2">
        <v>0</v>
      </c>
      <c r="Z383" s="2">
        <v>0</v>
      </c>
      <c r="AI383" s="16"/>
      <c r="AJ383" s="18">
        <f t="shared" si="46"/>
        <v>0</v>
      </c>
      <c r="AK383" s="15">
        <v>0</v>
      </c>
      <c r="AL383" s="2">
        <v>0</v>
      </c>
      <c r="AM383" s="2">
        <v>0</v>
      </c>
      <c r="AV383" s="16"/>
      <c r="AW383" s="18">
        <f t="shared" si="47"/>
        <v>0</v>
      </c>
      <c r="AX383" s="15">
        <v>0</v>
      </c>
      <c r="AY383" s="2">
        <v>0</v>
      </c>
      <c r="AZ383" s="2">
        <v>0</v>
      </c>
      <c r="BA383" s="2">
        <v>0</v>
      </c>
      <c r="BB383" s="2">
        <v>0</v>
      </c>
      <c r="BC383" s="2">
        <v>0</v>
      </c>
      <c r="BD383" s="2">
        <v>0</v>
      </c>
      <c r="BE383" s="2">
        <v>0</v>
      </c>
      <c r="BF383" s="2">
        <v>0</v>
      </c>
      <c r="BG383" s="2">
        <v>0</v>
      </c>
      <c r="BH383" s="2">
        <v>0</v>
      </c>
      <c r="BI383" s="16">
        <v>0</v>
      </c>
      <c r="BJ383" s="18">
        <f t="shared" si="48"/>
        <v>0</v>
      </c>
      <c r="BK383" s="15">
        <v>0</v>
      </c>
      <c r="BL383" s="2">
        <v>0</v>
      </c>
      <c r="BM383" s="2">
        <v>0</v>
      </c>
      <c r="BN383" s="2">
        <v>0</v>
      </c>
      <c r="BO383" s="2">
        <v>0</v>
      </c>
      <c r="BP383" s="2">
        <v>0</v>
      </c>
      <c r="BQ383" s="2">
        <v>0</v>
      </c>
      <c r="BR383" s="2">
        <v>0</v>
      </c>
      <c r="BS383" s="2">
        <v>0</v>
      </c>
      <c r="BT383" s="2">
        <v>0</v>
      </c>
      <c r="BU383" s="2">
        <v>0</v>
      </c>
      <c r="BV383" s="2">
        <v>0</v>
      </c>
      <c r="BW383" s="18">
        <f t="shared" si="49"/>
        <v>0</v>
      </c>
      <c r="BX383" s="15">
        <v>0</v>
      </c>
      <c r="BY383" s="2">
        <v>0</v>
      </c>
      <c r="BZ383" s="2">
        <v>0</v>
      </c>
      <c r="CA383" s="2">
        <v>0</v>
      </c>
      <c r="CB383" s="2">
        <v>0</v>
      </c>
      <c r="CC383" s="2">
        <v>0</v>
      </c>
      <c r="CD383" s="2">
        <v>0</v>
      </c>
      <c r="CE383" s="2">
        <v>0</v>
      </c>
      <c r="CF383" s="2">
        <v>0</v>
      </c>
      <c r="CG383" s="2">
        <v>0</v>
      </c>
      <c r="CH383" s="2">
        <v>0</v>
      </c>
      <c r="CI383" s="2">
        <v>0</v>
      </c>
      <c r="CJ383" s="18">
        <f t="shared" si="50"/>
        <v>0</v>
      </c>
      <c r="CK383" s="15">
        <v>0</v>
      </c>
      <c r="CL383" s="2">
        <v>0</v>
      </c>
      <c r="CM383" s="2">
        <v>0</v>
      </c>
      <c r="CN383" s="2">
        <v>0</v>
      </c>
      <c r="CO383" s="2">
        <v>0</v>
      </c>
      <c r="CP383" s="2">
        <v>0</v>
      </c>
      <c r="CQ383" s="2">
        <v>0</v>
      </c>
      <c r="CR383" s="2">
        <v>0</v>
      </c>
      <c r="CS383" s="2">
        <v>0</v>
      </c>
      <c r="CT383" s="2">
        <v>0</v>
      </c>
      <c r="CU383" s="2">
        <v>0</v>
      </c>
      <c r="CV383" s="16">
        <v>0</v>
      </c>
      <c r="CW383" s="18">
        <f t="shared" si="51"/>
        <v>0</v>
      </c>
    </row>
    <row r="384" spans="1:101" ht="13.05" customHeight="1" x14ac:dyDescent="0.2">
      <c r="A384" s="46" t="s">
        <v>15</v>
      </c>
      <c r="B384" s="46" t="s">
        <v>437</v>
      </c>
      <c r="C384" s="89">
        <v>401</v>
      </c>
      <c r="D384" s="46" t="s">
        <v>16</v>
      </c>
      <c r="E384" s="46" t="s">
        <v>15</v>
      </c>
      <c r="F384" s="46" t="s">
        <v>437</v>
      </c>
      <c r="G384" s="47" t="s">
        <v>58</v>
      </c>
      <c r="H384" s="70">
        <v>15657</v>
      </c>
      <c r="I384" s="49" t="s">
        <v>443</v>
      </c>
      <c r="J384" s="43">
        <v>0</v>
      </c>
      <c r="K384" s="15">
        <v>0</v>
      </c>
      <c r="L384" s="2">
        <v>0</v>
      </c>
      <c r="M384" s="2">
        <v>0</v>
      </c>
      <c r="V384" s="16"/>
      <c r="W384" s="18">
        <f t="shared" si="45"/>
        <v>0</v>
      </c>
      <c r="X384" s="15">
        <v>0</v>
      </c>
      <c r="Y384" s="2">
        <v>0</v>
      </c>
      <c r="Z384" s="2">
        <v>0</v>
      </c>
      <c r="AI384" s="16"/>
      <c r="AJ384" s="18">
        <f t="shared" si="46"/>
        <v>0</v>
      </c>
      <c r="AK384" s="15">
        <v>0</v>
      </c>
      <c r="AL384" s="2">
        <v>0</v>
      </c>
      <c r="AM384" s="2">
        <v>0</v>
      </c>
      <c r="AV384" s="16"/>
      <c r="AW384" s="18">
        <f t="shared" si="47"/>
        <v>0</v>
      </c>
      <c r="AX384" s="15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0</v>
      </c>
      <c r="BF384" s="2">
        <v>0</v>
      </c>
      <c r="BG384" s="2">
        <v>0</v>
      </c>
      <c r="BH384" s="2">
        <v>0</v>
      </c>
      <c r="BI384" s="16">
        <v>0</v>
      </c>
      <c r="BJ384" s="18">
        <f t="shared" si="48"/>
        <v>0</v>
      </c>
      <c r="BK384" s="15">
        <v>0</v>
      </c>
      <c r="BL384" s="2">
        <v>0</v>
      </c>
      <c r="BM384" s="2">
        <v>0</v>
      </c>
      <c r="BN384" s="2">
        <v>0</v>
      </c>
      <c r="BO384" s="2">
        <v>0</v>
      </c>
      <c r="BP384" s="2">
        <v>0</v>
      </c>
      <c r="BQ384" s="2">
        <v>0</v>
      </c>
      <c r="BR384" s="2">
        <v>0</v>
      </c>
      <c r="BS384" s="2">
        <v>0</v>
      </c>
      <c r="BT384" s="2">
        <v>0</v>
      </c>
      <c r="BU384" s="2">
        <v>0</v>
      </c>
      <c r="BV384" s="2">
        <v>0</v>
      </c>
      <c r="BW384" s="18">
        <f t="shared" si="49"/>
        <v>0</v>
      </c>
      <c r="BX384" s="15">
        <v>0</v>
      </c>
      <c r="BY384" s="2">
        <v>0</v>
      </c>
      <c r="BZ384" s="2">
        <v>0</v>
      </c>
      <c r="CA384" s="2">
        <v>0</v>
      </c>
      <c r="CB384" s="2">
        <v>0</v>
      </c>
      <c r="CC384" s="2">
        <v>0</v>
      </c>
      <c r="CD384" s="2">
        <v>0</v>
      </c>
      <c r="CE384" s="2">
        <v>0</v>
      </c>
      <c r="CF384" s="2">
        <v>0</v>
      </c>
      <c r="CG384" s="2">
        <v>0</v>
      </c>
      <c r="CH384" s="2">
        <v>0</v>
      </c>
      <c r="CI384" s="2">
        <v>0</v>
      </c>
      <c r="CJ384" s="18">
        <f t="shared" si="50"/>
        <v>0</v>
      </c>
      <c r="CK384" s="15">
        <v>0</v>
      </c>
      <c r="CL384" s="2">
        <v>0</v>
      </c>
      <c r="CM384" s="2">
        <v>0</v>
      </c>
      <c r="CN384" s="2">
        <v>0</v>
      </c>
      <c r="CO384" s="2">
        <v>0</v>
      </c>
      <c r="CP384" s="2">
        <v>0</v>
      </c>
      <c r="CQ384" s="2">
        <v>0</v>
      </c>
      <c r="CR384" s="2">
        <v>0</v>
      </c>
      <c r="CS384" s="2">
        <v>0</v>
      </c>
      <c r="CT384" s="2">
        <v>0</v>
      </c>
      <c r="CU384" s="2">
        <v>0</v>
      </c>
      <c r="CV384" s="16">
        <v>0</v>
      </c>
      <c r="CW384" s="18">
        <f t="shared" si="51"/>
        <v>0</v>
      </c>
    </row>
    <row r="385" spans="1:101" ht="13.05" customHeight="1" x14ac:dyDescent="0.2">
      <c r="A385" s="46" t="s">
        <v>15</v>
      </c>
      <c r="B385" s="46" t="s">
        <v>437</v>
      </c>
      <c r="C385" s="89">
        <v>401</v>
      </c>
      <c r="D385" s="46" t="s">
        <v>16</v>
      </c>
      <c r="E385" s="46" t="s">
        <v>15</v>
      </c>
      <c r="F385" s="46" t="s">
        <v>437</v>
      </c>
      <c r="G385" s="47" t="s">
        <v>32</v>
      </c>
      <c r="H385" s="70">
        <v>15854</v>
      </c>
      <c r="I385" s="49" t="s">
        <v>444</v>
      </c>
      <c r="J385" s="43">
        <v>0</v>
      </c>
      <c r="K385" s="15">
        <v>0</v>
      </c>
      <c r="L385" s="2">
        <v>0</v>
      </c>
      <c r="M385" s="2">
        <v>0</v>
      </c>
      <c r="V385" s="16"/>
      <c r="W385" s="18">
        <f t="shared" si="45"/>
        <v>0</v>
      </c>
      <c r="X385" s="15">
        <v>0</v>
      </c>
      <c r="Y385" s="2">
        <v>0</v>
      </c>
      <c r="Z385" s="2">
        <v>0</v>
      </c>
      <c r="AI385" s="16"/>
      <c r="AJ385" s="18">
        <f t="shared" si="46"/>
        <v>0</v>
      </c>
      <c r="AK385" s="15">
        <v>0</v>
      </c>
      <c r="AL385" s="2">
        <v>0</v>
      </c>
      <c r="AM385" s="2">
        <v>0</v>
      </c>
      <c r="AV385" s="16"/>
      <c r="AW385" s="18">
        <f t="shared" si="47"/>
        <v>0</v>
      </c>
      <c r="AX385" s="15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  <c r="BF385" s="2">
        <v>0</v>
      </c>
      <c r="BG385" s="2">
        <v>0</v>
      </c>
      <c r="BH385" s="2">
        <v>0</v>
      </c>
      <c r="BI385" s="16">
        <v>0</v>
      </c>
      <c r="BJ385" s="18">
        <f t="shared" si="48"/>
        <v>0</v>
      </c>
      <c r="BK385" s="15">
        <v>0</v>
      </c>
      <c r="BL385" s="2">
        <v>0</v>
      </c>
      <c r="BM385" s="2">
        <v>0</v>
      </c>
      <c r="BN385" s="2">
        <v>0</v>
      </c>
      <c r="BO385" s="2">
        <v>0</v>
      </c>
      <c r="BP385" s="2">
        <v>0</v>
      </c>
      <c r="BQ385" s="2">
        <v>0</v>
      </c>
      <c r="BR385" s="2">
        <v>0</v>
      </c>
      <c r="BS385" s="2">
        <v>0</v>
      </c>
      <c r="BT385" s="2">
        <v>0</v>
      </c>
      <c r="BU385" s="2">
        <v>0</v>
      </c>
      <c r="BV385" s="2">
        <v>0</v>
      </c>
      <c r="BW385" s="18">
        <f t="shared" si="49"/>
        <v>0</v>
      </c>
      <c r="BX385" s="15">
        <v>0</v>
      </c>
      <c r="BY385" s="2">
        <v>0</v>
      </c>
      <c r="BZ385" s="2">
        <v>0</v>
      </c>
      <c r="CA385" s="2">
        <v>0</v>
      </c>
      <c r="CB385" s="2">
        <v>0</v>
      </c>
      <c r="CC385" s="2">
        <v>0</v>
      </c>
      <c r="CD385" s="2">
        <v>0</v>
      </c>
      <c r="CE385" s="2">
        <v>0</v>
      </c>
      <c r="CF385" s="2">
        <v>0</v>
      </c>
      <c r="CG385" s="2">
        <v>0</v>
      </c>
      <c r="CH385" s="2">
        <v>0</v>
      </c>
      <c r="CI385" s="2">
        <v>0</v>
      </c>
      <c r="CJ385" s="18">
        <f t="shared" si="50"/>
        <v>0</v>
      </c>
      <c r="CK385" s="15">
        <v>0</v>
      </c>
      <c r="CL385" s="2">
        <v>0</v>
      </c>
      <c r="CM385" s="2">
        <v>0</v>
      </c>
      <c r="CN385" s="2">
        <v>0</v>
      </c>
      <c r="CO385" s="2">
        <v>0</v>
      </c>
      <c r="CP385" s="2">
        <v>0</v>
      </c>
      <c r="CQ385" s="2">
        <v>0</v>
      </c>
      <c r="CR385" s="2">
        <v>0</v>
      </c>
      <c r="CS385" s="2">
        <v>0</v>
      </c>
      <c r="CT385" s="2">
        <v>0</v>
      </c>
      <c r="CU385" s="2">
        <v>0</v>
      </c>
      <c r="CV385" s="16">
        <v>0</v>
      </c>
      <c r="CW385" s="18">
        <f t="shared" si="51"/>
        <v>0</v>
      </c>
    </row>
    <row r="386" spans="1:101" ht="13.05" customHeight="1" x14ac:dyDescent="0.2">
      <c r="A386" s="46" t="s">
        <v>15</v>
      </c>
      <c r="B386" s="46" t="s">
        <v>437</v>
      </c>
      <c r="C386" s="89">
        <v>401</v>
      </c>
      <c r="D386" s="46" t="s">
        <v>16</v>
      </c>
      <c r="E386" s="46" t="s">
        <v>15</v>
      </c>
      <c r="F386" s="46" t="s">
        <v>437</v>
      </c>
      <c r="G386" s="47" t="s">
        <v>32</v>
      </c>
      <c r="H386" s="70">
        <v>17685</v>
      </c>
      <c r="I386" s="49" t="s">
        <v>445</v>
      </c>
      <c r="J386" s="43">
        <v>0</v>
      </c>
      <c r="K386" s="15">
        <v>0</v>
      </c>
      <c r="L386" s="2">
        <v>0</v>
      </c>
      <c r="M386" s="2">
        <v>0</v>
      </c>
      <c r="V386" s="16"/>
      <c r="W386" s="18">
        <f t="shared" si="45"/>
        <v>0</v>
      </c>
      <c r="X386" s="15">
        <v>0</v>
      </c>
      <c r="Y386" s="2">
        <v>0</v>
      </c>
      <c r="Z386" s="2">
        <v>0</v>
      </c>
      <c r="AI386" s="16"/>
      <c r="AJ386" s="18">
        <f t="shared" si="46"/>
        <v>0</v>
      </c>
      <c r="AK386" s="15">
        <v>0</v>
      </c>
      <c r="AL386" s="2">
        <v>0</v>
      </c>
      <c r="AM386" s="2">
        <v>0</v>
      </c>
      <c r="AV386" s="16"/>
      <c r="AW386" s="18">
        <f t="shared" si="47"/>
        <v>0</v>
      </c>
      <c r="AX386" s="15">
        <v>0</v>
      </c>
      <c r="AY386" s="2">
        <v>0</v>
      </c>
      <c r="AZ386" s="2">
        <v>0</v>
      </c>
      <c r="BA386" s="2">
        <v>0</v>
      </c>
      <c r="BB386" s="2">
        <v>0</v>
      </c>
      <c r="BC386" s="2">
        <v>0</v>
      </c>
      <c r="BD386" s="2">
        <v>0</v>
      </c>
      <c r="BE386" s="2">
        <v>0</v>
      </c>
      <c r="BF386" s="2">
        <v>0</v>
      </c>
      <c r="BG386" s="2">
        <v>0</v>
      </c>
      <c r="BH386" s="2">
        <v>0</v>
      </c>
      <c r="BI386" s="16">
        <v>0</v>
      </c>
      <c r="BJ386" s="18">
        <f t="shared" si="48"/>
        <v>0</v>
      </c>
      <c r="BK386" s="15">
        <v>0</v>
      </c>
      <c r="BL386" s="2">
        <v>0</v>
      </c>
      <c r="BM386" s="2">
        <v>0</v>
      </c>
      <c r="BN386" s="2">
        <v>0</v>
      </c>
      <c r="BO386" s="2">
        <v>0</v>
      </c>
      <c r="BP386" s="2">
        <v>0</v>
      </c>
      <c r="BQ386" s="2">
        <v>0</v>
      </c>
      <c r="BR386" s="2">
        <v>0</v>
      </c>
      <c r="BS386" s="2">
        <v>0</v>
      </c>
      <c r="BT386" s="2">
        <v>0</v>
      </c>
      <c r="BU386" s="2">
        <v>0</v>
      </c>
      <c r="BV386" s="2">
        <v>0</v>
      </c>
      <c r="BW386" s="18">
        <f t="shared" si="49"/>
        <v>0</v>
      </c>
      <c r="BX386" s="15">
        <v>0</v>
      </c>
      <c r="BY386" s="2">
        <v>0</v>
      </c>
      <c r="BZ386" s="2">
        <v>0</v>
      </c>
      <c r="CA386" s="2">
        <v>0</v>
      </c>
      <c r="CB386" s="2">
        <v>0</v>
      </c>
      <c r="CC386" s="2">
        <v>0</v>
      </c>
      <c r="CD386" s="2">
        <v>0</v>
      </c>
      <c r="CE386" s="2">
        <v>0</v>
      </c>
      <c r="CF386" s="2">
        <v>0</v>
      </c>
      <c r="CG386" s="2">
        <v>0</v>
      </c>
      <c r="CH386" s="2">
        <v>0</v>
      </c>
      <c r="CI386" s="2">
        <v>0</v>
      </c>
      <c r="CJ386" s="18">
        <f t="shared" si="50"/>
        <v>0</v>
      </c>
      <c r="CK386" s="15">
        <v>0</v>
      </c>
      <c r="CL386" s="2">
        <v>0</v>
      </c>
      <c r="CM386" s="2">
        <v>0</v>
      </c>
      <c r="CN386" s="2">
        <v>0</v>
      </c>
      <c r="CO386" s="2">
        <v>0</v>
      </c>
      <c r="CP386" s="2">
        <v>0</v>
      </c>
      <c r="CQ386" s="2">
        <v>0</v>
      </c>
      <c r="CR386" s="2">
        <v>0</v>
      </c>
      <c r="CS386" s="2">
        <v>0</v>
      </c>
      <c r="CT386" s="2">
        <v>0</v>
      </c>
      <c r="CU386" s="2">
        <v>0</v>
      </c>
      <c r="CV386" s="16">
        <v>0</v>
      </c>
      <c r="CW386" s="18">
        <f t="shared" si="51"/>
        <v>0</v>
      </c>
    </row>
    <row r="387" spans="1:101" ht="13.05" customHeight="1" x14ac:dyDescent="0.2">
      <c r="A387" s="46" t="s">
        <v>15</v>
      </c>
      <c r="B387" s="46" t="s">
        <v>437</v>
      </c>
      <c r="C387" s="89">
        <v>401</v>
      </c>
      <c r="D387" s="46" t="s">
        <v>16</v>
      </c>
      <c r="E387" s="46" t="s">
        <v>15</v>
      </c>
      <c r="F387" s="46" t="s">
        <v>437</v>
      </c>
      <c r="G387" s="47" t="s">
        <v>32</v>
      </c>
      <c r="H387" s="70">
        <v>31671</v>
      </c>
      <c r="I387" s="49" t="s">
        <v>446</v>
      </c>
      <c r="J387" s="43">
        <v>0</v>
      </c>
      <c r="K387" s="15">
        <v>0</v>
      </c>
      <c r="L387" s="2">
        <v>0</v>
      </c>
      <c r="M387" s="2">
        <v>0</v>
      </c>
      <c r="V387" s="16"/>
      <c r="W387" s="18">
        <f t="shared" si="45"/>
        <v>0</v>
      </c>
      <c r="X387" s="15">
        <v>0</v>
      </c>
      <c r="Y387" s="2">
        <v>0</v>
      </c>
      <c r="Z387" s="2">
        <v>0</v>
      </c>
      <c r="AI387" s="16"/>
      <c r="AJ387" s="18">
        <f t="shared" si="46"/>
        <v>0</v>
      </c>
      <c r="AK387" s="15">
        <v>0</v>
      </c>
      <c r="AL387" s="2">
        <v>0</v>
      </c>
      <c r="AM387" s="2">
        <v>0</v>
      </c>
      <c r="AV387" s="16"/>
      <c r="AW387" s="18">
        <f t="shared" si="47"/>
        <v>0</v>
      </c>
      <c r="AX387" s="15">
        <v>0</v>
      </c>
      <c r="AY387" s="2">
        <v>0</v>
      </c>
      <c r="AZ387" s="2">
        <v>0</v>
      </c>
      <c r="BA387" s="2">
        <v>0</v>
      </c>
      <c r="BB387" s="2">
        <v>0</v>
      </c>
      <c r="BC387" s="2">
        <v>0</v>
      </c>
      <c r="BD387" s="2">
        <v>0</v>
      </c>
      <c r="BE387" s="2">
        <v>0</v>
      </c>
      <c r="BF387" s="2">
        <v>0</v>
      </c>
      <c r="BG387" s="2">
        <v>0</v>
      </c>
      <c r="BH387" s="2">
        <v>0</v>
      </c>
      <c r="BI387" s="16">
        <v>0</v>
      </c>
      <c r="BJ387" s="18">
        <f t="shared" si="48"/>
        <v>0</v>
      </c>
      <c r="BK387" s="15">
        <v>0</v>
      </c>
      <c r="BL387" s="2">
        <v>0</v>
      </c>
      <c r="BM387" s="2">
        <v>0</v>
      </c>
      <c r="BN387" s="2">
        <v>0</v>
      </c>
      <c r="BO387" s="2">
        <v>0</v>
      </c>
      <c r="BP387" s="2">
        <v>0</v>
      </c>
      <c r="BQ387" s="2">
        <v>0</v>
      </c>
      <c r="BR387" s="2">
        <v>0</v>
      </c>
      <c r="BS387" s="2">
        <v>0</v>
      </c>
      <c r="BT387" s="2">
        <v>0</v>
      </c>
      <c r="BU387" s="2">
        <v>0</v>
      </c>
      <c r="BV387" s="2">
        <v>0</v>
      </c>
      <c r="BW387" s="18">
        <f t="shared" si="49"/>
        <v>0</v>
      </c>
      <c r="BX387" s="15">
        <v>0</v>
      </c>
      <c r="BY387" s="2">
        <v>0</v>
      </c>
      <c r="BZ387" s="2">
        <v>0</v>
      </c>
      <c r="CA387" s="2">
        <v>0</v>
      </c>
      <c r="CB387" s="2">
        <v>0</v>
      </c>
      <c r="CC387" s="2">
        <v>0</v>
      </c>
      <c r="CD387" s="2">
        <v>0</v>
      </c>
      <c r="CE387" s="2">
        <v>0</v>
      </c>
      <c r="CF387" s="2">
        <v>0</v>
      </c>
      <c r="CG387" s="2">
        <v>0</v>
      </c>
      <c r="CH387" s="2">
        <v>0</v>
      </c>
      <c r="CI387" s="2">
        <v>0</v>
      </c>
      <c r="CJ387" s="18">
        <f t="shared" si="50"/>
        <v>0</v>
      </c>
      <c r="CK387" s="15">
        <v>0</v>
      </c>
      <c r="CL387" s="2">
        <v>0</v>
      </c>
      <c r="CM387" s="2">
        <v>0</v>
      </c>
      <c r="CN387" s="2">
        <v>0</v>
      </c>
      <c r="CO387" s="2">
        <v>0</v>
      </c>
      <c r="CP387" s="2">
        <v>0</v>
      </c>
      <c r="CQ387" s="2">
        <v>0</v>
      </c>
      <c r="CR387" s="2">
        <v>0</v>
      </c>
      <c r="CS387" s="2">
        <v>0</v>
      </c>
      <c r="CT387" s="2">
        <v>0</v>
      </c>
      <c r="CU387" s="2">
        <v>0</v>
      </c>
      <c r="CV387" s="16">
        <v>0</v>
      </c>
      <c r="CW387" s="18">
        <f t="shared" si="51"/>
        <v>0</v>
      </c>
    </row>
    <row r="388" spans="1:101" ht="13.05" customHeight="1" x14ac:dyDescent="0.2">
      <c r="A388" s="46" t="s">
        <v>15</v>
      </c>
      <c r="B388" s="46" t="s">
        <v>437</v>
      </c>
      <c r="C388" s="89">
        <v>401</v>
      </c>
      <c r="D388" s="46" t="s">
        <v>16</v>
      </c>
      <c r="E388" s="46" t="s">
        <v>15</v>
      </c>
      <c r="F388" s="46" t="s">
        <v>437</v>
      </c>
      <c r="G388" s="47" t="s">
        <v>32</v>
      </c>
      <c r="H388" s="70">
        <v>31239</v>
      </c>
      <c r="I388" s="49" t="s">
        <v>447</v>
      </c>
      <c r="J388" s="43">
        <v>0</v>
      </c>
      <c r="K388" s="15">
        <v>0</v>
      </c>
      <c r="L388" s="2">
        <v>0</v>
      </c>
      <c r="M388" s="2">
        <v>0</v>
      </c>
      <c r="V388" s="16"/>
      <c r="W388" s="18">
        <f t="shared" si="45"/>
        <v>0</v>
      </c>
      <c r="X388" s="15">
        <v>0</v>
      </c>
      <c r="Y388" s="2">
        <v>0</v>
      </c>
      <c r="Z388" s="2">
        <v>0</v>
      </c>
      <c r="AI388" s="16"/>
      <c r="AJ388" s="18">
        <f t="shared" si="46"/>
        <v>0</v>
      </c>
      <c r="AK388" s="15">
        <v>0</v>
      </c>
      <c r="AL388" s="2">
        <v>0</v>
      </c>
      <c r="AM388" s="2">
        <v>0</v>
      </c>
      <c r="AV388" s="16"/>
      <c r="AW388" s="18">
        <f t="shared" si="47"/>
        <v>0</v>
      </c>
      <c r="AX388" s="15">
        <v>0</v>
      </c>
      <c r="AY388" s="2">
        <v>0</v>
      </c>
      <c r="AZ388" s="2">
        <v>0</v>
      </c>
      <c r="BA388" s="2">
        <v>0</v>
      </c>
      <c r="BB388" s="2">
        <v>0</v>
      </c>
      <c r="BC388" s="2">
        <v>0</v>
      </c>
      <c r="BD388" s="2">
        <v>0</v>
      </c>
      <c r="BE388" s="2">
        <v>0</v>
      </c>
      <c r="BF388" s="2">
        <v>0</v>
      </c>
      <c r="BG388" s="2">
        <v>0</v>
      </c>
      <c r="BH388" s="2">
        <v>0</v>
      </c>
      <c r="BI388" s="16">
        <v>0</v>
      </c>
      <c r="BJ388" s="18">
        <f t="shared" si="48"/>
        <v>0</v>
      </c>
      <c r="BK388" s="15">
        <v>0</v>
      </c>
      <c r="BL388" s="2">
        <v>0</v>
      </c>
      <c r="BM388" s="2">
        <v>0</v>
      </c>
      <c r="BN388" s="2">
        <v>0</v>
      </c>
      <c r="BO388" s="2">
        <v>0</v>
      </c>
      <c r="BP388" s="2">
        <v>0</v>
      </c>
      <c r="BQ388" s="2">
        <v>0</v>
      </c>
      <c r="BR388" s="2">
        <v>0</v>
      </c>
      <c r="BS388" s="2">
        <v>0</v>
      </c>
      <c r="BT388" s="2">
        <v>0</v>
      </c>
      <c r="BU388" s="2">
        <v>0</v>
      </c>
      <c r="BV388" s="2">
        <v>0</v>
      </c>
      <c r="BW388" s="18">
        <f t="shared" si="49"/>
        <v>0</v>
      </c>
      <c r="BX388" s="15">
        <v>0</v>
      </c>
      <c r="BY388" s="2">
        <v>0</v>
      </c>
      <c r="BZ388" s="2">
        <v>0</v>
      </c>
      <c r="CA388" s="2">
        <v>0</v>
      </c>
      <c r="CB388" s="2">
        <v>0</v>
      </c>
      <c r="CC388" s="2">
        <v>0</v>
      </c>
      <c r="CD388" s="2">
        <v>0</v>
      </c>
      <c r="CE388" s="2">
        <v>0</v>
      </c>
      <c r="CF388" s="2">
        <v>0</v>
      </c>
      <c r="CG388" s="2">
        <v>0</v>
      </c>
      <c r="CH388" s="2">
        <v>0</v>
      </c>
      <c r="CI388" s="2">
        <v>0</v>
      </c>
      <c r="CJ388" s="18">
        <f t="shared" si="50"/>
        <v>0</v>
      </c>
      <c r="CK388" s="15">
        <v>0</v>
      </c>
      <c r="CL388" s="2">
        <v>0</v>
      </c>
      <c r="CM388" s="2">
        <v>0</v>
      </c>
      <c r="CN388" s="2">
        <v>0</v>
      </c>
      <c r="CO388" s="2">
        <v>0</v>
      </c>
      <c r="CP388" s="2">
        <v>0</v>
      </c>
      <c r="CQ388" s="2">
        <v>0</v>
      </c>
      <c r="CR388" s="2">
        <v>0</v>
      </c>
      <c r="CS388" s="2">
        <v>0</v>
      </c>
      <c r="CT388" s="2">
        <v>0</v>
      </c>
      <c r="CU388" s="2">
        <v>0</v>
      </c>
      <c r="CV388" s="16">
        <v>0</v>
      </c>
      <c r="CW388" s="18">
        <f t="shared" si="51"/>
        <v>0</v>
      </c>
    </row>
    <row r="389" spans="1:101" ht="13.05" customHeight="1" x14ac:dyDescent="0.2">
      <c r="A389" s="46" t="s">
        <v>15</v>
      </c>
      <c r="B389" s="46" t="s">
        <v>448</v>
      </c>
      <c r="C389" s="89">
        <v>401</v>
      </c>
      <c r="D389" s="46" t="s">
        <v>16</v>
      </c>
      <c r="E389" s="46" t="s">
        <v>15</v>
      </c>
      <c r="F389" s="46" t="s">
        <v>448</v>
      </c>
      <c r="G389" s="47" t="s">
        <v>296</v>
      </c>
      <c r="H389" s="70">
        <v>193</v>
      </c>
      <c r="I389" s="49" t="s">
        <v>448</v>
      </c>
      <c r="J389" s="43">
        <v>0</v>
      </c>
      <c r="K389" s="15">
        <v>0</v>
      </c>
      <c r="L389" s="2">
        <v>136</v>
      </c>
      <c r="M389" s="2">
        <v>0</v>
      </c>
      <c r="V389" s="16"/>
      <c r="W389" s="18">
        <f t="shared" ref="W389:W452" si="52">SUM(K389:V389)</f>
        <v>136</v>
      </c>
      <c r="X389" s="15">
        <v>0</v>
      </c>
      <c r="Y389" s="2">
        <v>0</v>
      </c>
      <c r="Z389" s="2">
        <v>0</v>
      </c>
      <c r="AI389" s="16"/>
      <c r="AJ389" s="18">
        <f t="shared" ref="AJ389:AJ452" si="53">SUM(X389:AI389)</f>
        <v>0</v>
      </c>
      <c r="AK389" s="15">
        <v>0</v>
      </c>
      <c r="AL389" s="2">
        <v>125</v>
      </c>
      <c r="AM389" s="2">
        <v>0</v>
      </c>
      <c r="AV389" s="16"/>
      <c r="AW389" s="18">
        <f t="shared" ref="AW389:AW452" si="54">SUM(AK389:AV389)</f>
        <v>125</v>
      </c>
      <c r="AX389" s="15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0</v>
      </c>
      <c r="BF389" s="2">
        <v>0</v>
      </c>
      <c r="BG389" s="2">
        <v>0</v>
      </c>
      <c r="BH389" s="2">
        <v>0</v>
      </c>
      <c r="BI389" s="16">
        <v>0</v>
      </c>
      <c r="BJ389" s="18">
        <f t="shared" ref="BJ389:BJ452" si="55">SUM(AX389:BI389)</f>
        <v>0</v>
      </c>
      <c r="BK389" s="15">
        <v>0</v>
      </c>
      <c r="BL389" s="2">
        <v>0</v>
      </c>
      <c r="BM389" s="2">
        <v>0</v>
      </c>
      <c r="BN389" s="2">
        <v>0</v>
      </c>
      <c r="BO389" s="2">
        <v>0</v>
      </c>
      <c r="BP389" s="2">
        <v>0</v>
      </c>
      <c r="BQ389" s="2">
        <v>0</v>
      </c>
      <c r="BR389" s="2">
        <v>0</v>
      </c>
      <c r="BS389" s="2">
        <v>0</v>
      </c>
      <c r="BT389" s="2">
        <v>0</v>
      </c>
      <c r="BU389" s="2">
        <v>0</v>
      </c>
      <c r="BV389" s="2">
        <v>0</v>
      </c>
      <c r="BW389" s="18">
        <f t="shared" ref="BW389:BW452" si="56">SUM(BK389:BV389)</f>
        <v>0</v>
      </c>
      <c r="BX389" s="15">
        <v>0</v>
      </c>
      <c r="BY389" s="2">
        <v>0</v>
      </c>
      <c r="BZ389" s="2">
        <v>0</v>
      </c>
      <c r="CA389" s="2">
        <v>0</v>
      </c>
      <c r="CB389" s="2">
        <v>0</v>
      </c>
      <c r="CC389" s="2">
        <v>0</v>
      </c>
      <c r="CD389" s="2">
        <v>0</v>
      </c>
      <c r="CE389" s="2">
        <v>0</v>
      </c>
      <c r="CF389" s="2">
        <v>0</v>
      </c>
      <c r="CG389" s="2">
        <v>0</v>
      </c>
      <c r="CH389" s="2">
        <v>0</v>
      </c>
      <c r="CI389" s="2">
        <v>0</v>
      </c>
      <c r="CJ389" s="18">
        <f t="shared" ref="CJ389:CJ452" si="57">SUM(BX389:CI389)</f>
        <v>0</v>
      </c>
      <c r="CK389" s="15">
        <v>0</v>
      </c>
      <c r="CL389" s="2">
        <v>0</v>
      </c>
      <c r="CM389" s="2">
        <v>0</v>
      </c>
      <c r="CN389" s="2">
        <v>0</v>
      </c>
      <c r="CO389" s="2">
        <v>0</v>
      </c>
      <c r="CP389" s="2">
        <v>0</v>
      </c>
      <c r="CQ389" s="2">
        <v>0</v>
      </c>
      <c r="CR389" s="2">
        <v>0</v>
      </c>
      <c r="CS389" s="2">
        <v>0</v>
      </c>
      <c r="CT389" s="2">
        <v>0</v>
      </c>
      <c r="CU389" s="2">
        <v>0</v>
      </c>
      <c r="CV389" s="16">
        <v>0</v>
      </c>
      <c r="CW389" s="18">
        <f t="shared" ref="CW389:CW452" si="58">SUM(CK389:CV389)</f>
        <v>0</v>
      </c>
    </row>
    <row r="390" spans="1:101" ht="13.05" customHeight="1" x14ac:dyDescent="0.2">
      <c r="A390" s="46" t="s">
        <v>15</v>
      </c>
      <c r="B390" s="46" t="s">
        <v>448</v>
      </c>
      <c r="C390" s="89">
        <v>401</v>
      </c>
      <c r="D390" s="46" t="s">
        <v>16</v>
      </c>
      <c r="E390" s="46" t="s">
        <v>15</v>
      </c>
      <c r="F390" s="46" t="s">
        <v>448</v>
      </c>
      <c r="G390" s="47" t="s">
        <v>32</v>
      </c>
      <c r="H390" s="70">
        <v>194</v>
      </c>
      <c r="I390" s="49" t="s">
        <v>449</v>
      </c>
      <c r="J390" s="43">
        <v>0</v>
      </c>
      <c r="K390" s="15">
        <v>0</v>
      </c>
      <c r="L390" s="2">
        <v>0</v>
      </c>
      <c r="M390" s="2">
        <v>0</v>
      </c>
      <c r="V390" s="16"/>
      <c r="W390" s="18">
        <f t="shared" si="52"/>
        <v>0</v>
      </c>
      <c r="X390" s="15">
        <v>0</v>
      </c>
      <c r="Y390" s="2">
        <v>0</v>
      </c>
      <c r="Z390" s="2">
        <v>0</v>
      </c>
      <c r="AI390" s="16"/>
      <c r="AJ390" s="18">
        <f t="shared" si="53"/>
        <v>0</v>
      </c>
      <c r="AK390" s="15">
        <v>0</v>
      </c>
      <c r="AL390" s="2">
        <v>0</v>
      </c>
      <c r="AM390" s="2">
        <v>0</v>
      </c>
      <c r="AV390" s="16"/>
      <c r="AW390" s="18">
        <f t="shared" si="54"/>
        <v>0</v>
      </c>
      <c r="AX390" s="15">
        <v>0</v>
      </c>
      <c r="AY390" s="2">
        <v>0</v>
      </c>
      <c r="AZ390" s="2">
        <v>0</v>
      </c>
      <c r="BA390" s="2">
        <v>0</v>
      </c>
      <c r="BB390" s="2">
        <v>0</v>
      </c>
      <c r="BC390" s="2">
        <v>0</v>
      </c>
      <c r="BD390" s="2">
        <v>0</v>
      </c>
      <c r="BE390" s="2">
        <v>0</v>
      </c>
      <c r="BF390" s="2">
        <v>0</v>
      </c>
      <c r="BG390" s="2">
        <v>0</v>
      </c>
      <c r="BH390" s="2">
        <v>0</v>
      </c>
      <c r="BI390" s="16">
        <v>0</v>
      </c>
      <c r="BJ390" s="18">
        <f t="shared" si="55"/>
        <v>0</v>
      </c>
      <c r="BK390" s="15">
        <v>0</v>
      </c>
      <c r="BL390" s="2">
        <v>0</v>
      </c>
      <c r="BM390" s="2">
        <v>0</v>
      </c>
      <c r="BN390" s="2">
        <v>0</v>
      </c>
      <c r="BO390" s="2">
        <v>0</v>
      </c>
      <c r="BP390" s="2">
        <v>0</v>
      </c>
      <c r="BQ390" s="2">
        <v>0</v>
      </c>
      <c r="BR390" s="2">
        <v>0</v>
      </c>
      <c r="BS390" s="2">
        <v>0</v>
      </c>
      <c r="BT390" s="2">
        <v>0</v>
      </c>
      <c r="BU390" s="2">
        <v>0</v>
      </c>
      <c r="BV390" s="2">
        <v>0</v>
      </c>
      <c r="BW390" s="18">
        <f t="shared" si="56"/>
        <v>0</v>
      </c>
      <c r="BX390" s="15">
        <v>0</v>
      </c>
      <c r="BY390" s="2">
        <v>0</v>
      </c>
      <c r="BZ390" s="2">
        <v>0</v>
      </c>
      <c r="CA390" s="2">
        <v>0</v>
      </c>
      <c r="CB390" s="2">
        <v>0</v>
      </c>
      <c r="CC390" s="2">
        <v>0</v>
      </c>
      <c r="CD390" s="2">
        <v>0</v>
      </c>
      <c r="CE390" s="2">
        <v>0</v>
      </c>
      <c r="CF390" s="2">
        <v>0</v>
      </c>
      <c r="CG390" s="2">
        <v>0</v>
      </c>
      <c r="CH390" s="2">
        <v>0</v>
      </c>
      <c r="CI390" s="2">
        <v>0</v>
      </c>
      <c r="CJ390" s="18">
        <f t="shared" si="57"/>
        <v>0</v>
      </c>
      <c r="CK390" s="15">
        <v>0</v>
      </c>
      <c r="CL390" s="2">
        <v>0</v>
      </c>
      <c r="CM390" s="2">
        <v>0</v>
      </c>
      <c r="CN390" s="2">
        <v>0</v>
      </c>
      <c r="CO390" s="2">
        <v>0</v>
      </c>
      <c r="CP390" s="2">
        <v>0</v>
      </c>
      <c r="CQ390" s="2">
        <v>0</v>
      </c>
      <c r="CR390" s="2">
        <v>0</v>
      </c>
      <c r="CS390" s="2">
        <v>0</v>
      </c>
      <c r="CT390" s="2">
        <v>0</v>
      </c>
      <c r="CU390" s="2">
        <v>0</v>
      </c>
      <c r="CV390" s="16">
        <v>0</v>
      </c>
      <c r="CW390" s="18">
        <f t="shared" si="58"/>
        <v>0</v>
      </c>
    </row>
    <row r="391" spans="1:101" ht="13.05" customHeight="1" x14ac:dyDescent="0.2">
      <c r="A391" s="46" t="s">
        <v>15</v>
      </c>
      <c r="B391" s="46" t="s">
        <v>448</v>
      </c>
      <c r="C391" s="89">
        <v>401</v>
      </c>
      <c r="D391" s="46" t="s">
        <v>16</v>
      </c>
      <c r="E391" s="46" t="s">
        <v>15</v>
      </c>
      <c r="F391" s="46" t="s">
        <v>448</v>
      </c>
      <c r="G391" s="47" t="s">
        <v>32</v>
      </c>
      <c r="H391" s="70">
        <v>196</v>
      </c>
      <c r="I391" s="49" t="s">
        <v>450</v>
      </c>
      <c r="J391" s="43">
        <v>0</v>
      </c>
      <c r="K391" s="15">
        <v>0</v>
      </c>
      <c r="L391" s="2">
        <v>0</v>
      </c>
      <c r="M391" s="2">
        <v>0</v>
      </c>
      <c r="V391" s="16"/>
      <c r="W391" s="18">
        <f t="shared" si="52"/>
        <v>0</v>
      </c>
      <c r="X391" s="15">
        <v>0</v>
      </c>
      <c r="Y391" s="2">
        <v>0</v>
      </c>
      <c r="Z391" s="2">
        <v>0</v>
      </c>
      <c r="AI391" s="16"/>
      <c r="AJ391" s="18">
        <f t="shared" si="53"/>
        <v>0</v>
      </c>
      <c r="AK391" s="15">
        <v>0</v>
      </c>
      <c r="AL391" s="2">
        <v>0</v>
      </c>
      <c r="AM391" s="2">
        <v>0</v>
      </c>
      <c r="AV391" s="16"/>
      <c r="AW391" s="18">
        <f t="shared" si="54"/>
        <v>0</v>
      </c>
      <c r="AX391" s="15">
        <v>0</v>
      </c>
      <c r="AY391" s="2">
        <v>0</v>
      </c>
      <c r="AZ391" s="2">
        <v>0</v>
      </c>
      <c r="BA391" s="2">
        <v>0</v>
      </c>
      <c r="BB391" s="2">
        <v>0</v>
      </c>
      <c r="BC391" s="2">
        <v>0</v>
      </c>
      <c r="BD391" s="2">
        <v>0</v>
      </c>
      <c r="BE391" s="2">
        <v>0</v>
      </c>
      <c r="BF391" s="2">
        <v>0</v>
      </c>
      <c r="BG391" s="2">
        <v>0</v>
      </c>
      <c r="BH391" s="2">
        <v>0</v>
      </c>
      <c r="BI391" s="16">
        <v>0</v>
      </c>
      <c r="BJ391" s="18">
        <f t="shared" si="55"/>
        <v>0</v>
      </c>
      <c r="BK391" s="15">
        <v>0</v>
      </c>
      <c r="BL391" s="2">
        <v>0</v>
      </c>
      <c r="BM391" s="2">
        <v>0</v>
      </c>
      <c r="BN391" s="2">
        <v>0</v>
      </c>
      <c r="BO391" s="2">
        <v>0</v>
      </c>
      <c r="BP391" s="2">
        <v>0</v>
      </c>
      <c r="BQ391" s="2">
        <v>0</v>
      </c>
      <c r="BR391" s="2">
        <v>0</v>
      </c>
      <c r="BS391" s="2">
        <v>0</v>
      </c>
      <c r="BT391" s="2">
        <v>0</v>
      </c>
      <c r="BU391" s="2">
        <v>0</v>
      </c>
      <c r="BV391" s="2">
        <v>0</v>
      </c>
      <c r="BW391" s="18">
        <f t="shared" si="56"/>
        <v>0</v>
      </c>
      <c r="BX391" s="15">
        <v>0</v>
      </c>
      <c r="BY391" s="2">
        <v>0</v>
      </c>
      <c r="BZ391" s="2">
        <v>0</v>
      </c>
      <c r="CA391" s="2">
        <v>0</v>
      </c>
      <c r="CB391" s="2">
        <v>0</v>
      </c>
      <c r="CC391" s="2">
        <v>0</v>
      </c>
      <c r="CD391" s="2">
        <v>0</v>
      </c>
      <c r="CE391" s="2">
        <v>0</v>
      </c>
      <c r="CF391" s="2">
        <v>0</v>
      </c>
      <c r="CG391" s="2">
        <v>0</v>
      </c>
      <c r="CH391" s="2">
        <v>0</v>
      </c>
      <c r="CI391" s="2">
        <v>0</v>
      </c>
      <c r="CJ391" s="18">
        <f t="shared" si="57"/>
        <v>0</v>
      </c>
      <c r="CK391" s="15">
        <v>0</v>
      </c>
      <c r="CL391" s="2">
        <v>0</v>
      </c>
      <c r="CM391" s="2">
        <v>0</v>
      </c>
      <c r="CN391" s="2">
        <v>0</v>
      </c>
      <c r="CO391" s="2">
        <v>0</v>
      </c>
      <c r="CP391" s="2">
        <v>0</v>
      </c>
      <c r="CQ391" s="2">
        <v>0</v>
      </c>
      <c r="CR391" s="2">
        <v>0</v>
      </c>
      <c r="CS391" s="2">
        <v>0</v>
      </c>
      <c r="CT391" s="2">
        <v>0</v>
      </c>
      <c r="CU391" s="2">
        <v>0</v>
      </c>
      <c r="CV391" s="16">
        <v>0</v>
      </c>
      <c r="CW391" s="18">
        <f t="shared" si="58"/>
        <v>0</v>
      </c>
    </row>
    <row r="392" spans="1:101" ht="13.05" customHeight="1" x14ac:dyDescent="0.2">
      <c r="A392" s="46" t="s">
        <v>15</v>
      </c>
      <c r="B392" s="46" t="s">
        <v>448</v>
      </c>
      <c r="C392" s="89">
        <v>401</v>
      </c>
      <c r="D392" s="46" t="s">
        <v>16</v>
      </c>
      <c r="E392" s="46" t="s">
        <v>15</v>
      </c>
      <c r="F392" s="46" t="s">
        <v>448</v>
      </c>
      <c r="G392" s="47" t="s">
        <v>32</v>
      </c>
      <c r="H392" s="70">
        <v>197</v>
      </c>
      <c r="I392" s="49" t="s">
        <v>451</v>
      </c>
      <c r="J392" s="43">
        <v>0</v>
      </c>
      <c r="K392" s="15">
        <v>0</v>
      </c>
      <c r="L392" s="2">
        <v>23</v>
      </c>
      <c r="M392" s="2">
        <v>0</v>
      </c>
      <c r="V392" s="16"/>
      <c r="W392" s="18">
        <f t="shared" si="52"/>
        <v>23</v>
      </c>
      <c r="X392" s="15">
        <v>0</v>
      </c>
      <c r="Y392" s="2">
        <v>0</v>
      </c>
      <c r="Z392" s="2">
        <v>0</v>
      </c>
      <c r="AI392" s="16"/>
      <c r="AJ392" s="18">
        <f t="shared" si="53"/>
        <v>0</v>
      </c>
      <c r="AK392" s="15">
        <v>0</v>
      </c>
      <c r="AL392" s="2">
        <v>21</v>
      </c>
      <c r="AM392" s="2">
        <v>0</v>
      </c>
      <c r="AV392" s="16"/>
      <c r="AW392" s="18">
        <f t="shared" si="54"/>
        <v>21</v>
      </c>
      <c r="AX392" s="15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0</v>
      </c>
      <c r="BF392" s="2">
        <v>0</v>
      </c>
      <c r="BG392" s="2">
        <v>0</v>
      </c>
      <c r="BH392" s="2">
        <v>0</v>
      </c>
      <c r="BI392" s="16">
        <v>0</v>
      </c>
      <c r="BJ392" s="18">
        <f t="shared" si="55"/>
        <v>0</v>
      </c>
      <c r="BK392" s="15">
        <v>0</v>
      </c>
      <c r="BL392" s="2">
        <v>0</v>
      </c>
      <c r="BM392" s="2">
        <v>0</v>
      </c>
      <c r="BN392" s="2">
        <v>0</v>
      </c>
      <c r="BO392" s="2">
        <v>0</v>
      </c>
      <c r="BP392" s="2">
        <v>0</v>
      </c>
      <c r="BQ392" s="2">
        <v>0</v>
      </c>
      <c r="BR392" s="2">
        <v>0</v>
      </c>
      <c r="BS392" s="2">
        <v>0</v>
      </c>
      <c r="BT392" s="2">
        <v>0</v>
      </c>
      <c r="BU392" s="2">
        <v>0</v>
      </c>
      <c r="BV392" s="2">
        <v>0</v>
      </c>
      <c r="BW392" s="18">
        <f t="shared" si="56"/>
        <v>0</v>
      </c>
      <c r="BX392" s="15">
        <v>0</v>
      </c>
      <c r="BY392" s="2">
        <v>0</v>
      </c>
      <c r="BZ392" s="2">
        <v>0</v>
      </c>
      <c r="CA392" s="2">
        <v>0</v>
      </c>
      <c r="CB392" s="2">
        <v>0</v>
      </c>
      <c r="CC392" s="2">
        <v>0</v>
      </c>
      <c r="CD392" s="2">
        <v>0</v>
      </c>
      <c r="CE392" s="2">
        <v>0</v>
      </c>
      <c r="CF392" s="2">
        <v>0</v>
      </c>
      <c r="CG392" s="2">
        <v>0</v>
      </c>
      <c r="CH392" s="2">
        <v>0</v>
      </c>
      <c r="CI392" s="2">
        <v>0</v>
      </c>
      <c r="CJ392" s="18">
        <f t="shared" si="57"/>
        <v>0</v>
      </c>
      <c r="CK392" s="15">
        <v>0</v>
      </c>
      <c r="CL392" s="2">
        <v>0</v>
      </c>
      <c r="CM392" s="2">
        <v>0</v>
      </c>
      <c r="CN392" s="2">
        <v>0</v>
      </c>
      <c r="CO392" s="2">
        <v>0</v>
      </c>
      <c r="CP392" s="2">
        <v>0</v>
      </c>
      <c r="CQ392" s="2">
        <v>0</v>
      </c>
      <c r="CR392" s="2">
        <v>0</v>
      </c>
      <c r="CS392" s="2">
        <v>0</v>
      </c>
      <c r="CT392" s="2">
        <v>0</v>
      </c>
      <c r="CU392" s="2">
        <v>0</v>
      </c>
      <c r="CV392" s="16">
        <v>0</v>
      </c>
      <c r="CW392" s="18">
        <f t="shared" si="58"/>
        <v>0</v>
      </c>
    </row>
    <row r="393" spans="1:101" ht="13.05" customHeight="1" x14ac:dyDescent="0.2">
      <c r="A393" s="46" t="s">
        <v>15</v>
      </c>
      <c r="B393" s="46" t="s">
        <v>448</v>
      </c>
      <c r="C393" s="89">
        <v>401</v>
      </c>
      <c r="D393" s="46" t="s">
        <v>16</v>
      </c>
      <c r="E393" s="46" t="s">
        <v>15</v>
      </c>
      <c r="F393" s="46" t="s">
        <v>448</v>
      </c>
      <c r="G393" s="47" t="s">
        <v>32</v>
      </c>
      <c r="H393" s="70">
        <v>199</v>
      </c>
      <c r="I393" s="49" t="s">
        <v>452</v>
      </c>
      <c r="J393" s="43">
        <v>0</v>
      </c>
      <c r="K393" s="15">
        <v>0</v>
      </c>
      <c r="L393" s="2">
        <v>0</v>
      </c>
      <c r="M393" s="2">
        <v>0</v>
      </c>
      <c r="V393" s="16"/>
      <c r="W393" s="18">
        <f t="shared" si="52"/>
        <v>0</v>
      </c>
      <c r="X393" s="15">
        <v>0</v>
      </c>
      <c r="Y393" s="2">
        <v>0</v>
      </c>
      <c r="Z393" s="2">
        <v>0</v>
      </c>
      <c r="AI393" s="16"/>
      <c r="AJ393" s="18">
        <f t="shared" si="53"/>
        <v>0</v>
      </c>
      <c r="AK393" s="15">
        <v>0</v>
      </c>
      <c r="AL393" s="2">
        <v>0</v>
      </c>
      <c r="AM393" s="2">
        <v>0</v>
      </c>
      <c r="AV393" s="16"/>
      <c r="AW393" s="18">
        <f t="shared" si="54"/>
        <v>0</v>
      </c>
      <c r="AX393" s="15">
        <v>0</v>
      </c>
      <c r="AY393" s="2">
        <v>0</v>
      </c>
      <c r="AZ393" s="2">
        <v>0</v>
      </c>
      <c r="BA393" s="2">
        <v>0</v>
      </c>
      <c r="BB393" s="2">
        <v>0</v>
      </c>
      <c r="BC393" s="2">
        <v>0</v>
      </c>
      <c r="BD393" s="2">
        <v>0</v>
      </c>
      <c r="BE393" s="2">
        <v>0</v>
      </c>
      <c r="BF393" s="2">
        <v>0</v>
      </c>
      <c r="BG393" s="2">
        <v>0</v>
      </c>
      <c r="BH393" s="2">
        <v>0</v>
      </c>
      <c r="BI393" s="16">
        <v>0</v>
      </c>
      <c r="BJ393" s="18">
        <f t="shared" si="55"/>
        <v>0</v>
      </c>
      <c r="BK393" s="15">
        <v>0</v>
      </c>
      <c r="BL393" s="2">
        <v>0</v>
      </c>
      <c r="BM393" s="2">
        <v>0</v>
      </c>
      <c r="BN393" s="2">
        <v>0</v>
      </c>
      <c r="BO393" s="2">
        <v>0</v>
      </c>
      <c r="BP393" s="2">
        <v>0</v>
      </c>
      <c r="BQ393" s="2">
        <v>0</v>
      </c>
      <c r="BR393" s="2">
        <v>0</v>
      </c>
      <c r="BS393" s="2">
        <v>0</v>
      </c>
      <c r="BT393" s="2">
        <v>0</v>
      </c>
      <c r="BU393" s="2">
        <v>0</v>
      </c>
      <c r="BV393" s="2">
        <v>0</v>
      </c>
      <c r="BW393" s="18">
        <f t="shared" si="56"/>
        <v>0</v>
      </c>
      <c r="BX393" s="15">
        <v>0</v>
      </c>
      <c r="BY393" s="2">
        <v>0</v>
      </c>
      <c r="BZ393" s="2">
        <v>0</v>
      </c>
      <c r="CA393" s="2">
        <v>0</v>
      </c>
      <c r="CB393" s="2">
        <v>0</v>
      </c>
      <c r="CC393" s="2">
        <v>0</v>
      </c>
      <c r="CD393" s="2">
        <v>0</v>
      </c>
      <c r="CE393" s="2">
        <v>0</v>
      </c>
      <c r="CF393" s="2">
        <v>0</v>
      </c>
      <c r="CG393" s="2">
        <v>0</v>
      </c>
      <c r="CH393" s="2">
        <v>0</v>
      </c>
      <c r="CI393" s="2">
        <v>0</v>
      </c>
      <c r="CJ393" s="18">
        <f t="shared" si="57"/>
        <v>0</v>
      </c>
      <c r="CK393" s="15">
        <v>0</v>
      </c>
      <c r="CL393" s="2">
        <v>0</v>
      </c>
      <c r="CM393" s="2">
        <v>0</v>
      </c>
      <c r="CN393" s="2">
        <v>0</v>
      </c>
      <c r="CO393" s="2">
        <v>0</v>
      </c>
      <c r="CP393" s="2">
        <v>0</v>
      </c>
      <c r="CQ393" s="2">
        <v>0</v>
      </c>
      <c r="CR393" s="2">
        <v>0</v>
      </c>
      <c r="CS393" s="2">
        <v>0</v>
      </c>
      <c r="CT393" s="2">
        <v>0</v>
      </c>
      <c r="CU393" s="2">
        <v>0</v>
      </c>
      <c r="CV393" s="16">
        <v>0</v>
      </c>
      <c r="CW393" s="18">
        <f t="shared" si="58"/>
        <v>0</v>
      </c>
    </row>
    <row r="394" spans="1:101" ht="13.05" customHeight="1" x14ac:dyDescent="0.2">
      <c r="A394" s="46" t="s">
        <v>15</v>
      </c>
      <c r="B394" s="46" t="s">
        <v>448</v>
      </c>
      <c r="C394" s="89">
        <v>401</v>
      </c>
      <c r="D394" s="46" t="s">
        <v>16</v>
      </c>
      <c r="E394" s="46" t="s">
        <v>15</v>
      </c>
      <c r="F394" s="46" t="s">
        <v>448</v>
      </c>
      <c r="G394" s="47" t="s">
        <v>32</v>
      </c>
      <c r="H394" s="70">
        <v>200</v>
      </c>
      <c r="I394" s="49" t="s">
        <v>453</v>
      </c>
      <c r="J394" s="43">
        <v>0</v>
      </c>
      <c r="K394" s="15">
        <v>0</v>
      </c>
      <c r="L394" s="2">
        <v>0</v>
      </c>
      <c r="M394" s="2">
        <v>0</v>
      </c>
      <c r="V394" s="16"/>
      <c r="W394" s="18">
        <f t="shared" si="52"/>
        <v>0</v>
      </c>
      <c r="X394" s="15">
        <v>0</v>
      </c>
      <c r="Y394" s="2">
        <v>0</v>
      </c>
      <c r="Z394" s="2">
        <v>0</v>
      </c>
      <c r="AI394" s="16"/>
      <c r="AJ394" s="18">
        <f t="shared" si="53"/>
        <v>0</v>
      </c>
      <c r="AK394" s="15">
        <v>0</v>
      </c>
      <c r="AL394" s="2">
        <v>0</v>
      </c>
      <c r="AM394" s="2">
        <v>0</v>
      </c>
      <c r="AV394" s="16"/>
      <c r="AW394" s="18">
        <f t="shared" si="54"/>
        <v>0</v>
      </c>
      <c r="AX394" s="15">
        <v>0</v>
      </c>
      <c r="AY394" s="2">
        <v>0</v>
      </c>
      <c r="AZ394" s="2">
        <v>0</v>
      </c>
      <c r="BA394" s="2">
        <v>0</v>
      </c>
      <c r="BB394" s="2">
        <v>0</v>
      </c>
      <c r="BC394" s="2">
        <v>0</v>
      </c>
      <c r="BD394" s="2">
        <v>0</v>
      </c>
      <c r="BE394" s="2">
        <v>0</v>
      </c>
      <c r="BF394" s="2">
        <v>0</v>
      </c>
      <c r="BG394" s="2">
        <v>0</v>
      </c>
      <c r="BH394" s="2">
        <v>0</v>
      </c>
      <c r="BI394" s="16">
        <v>0</v>
      </c>
      <c r="BJ394" s="18">
        <f t="shared" si="55"/>
        <v>0</v>
      </c>
      <c r="BK394" s="15">
        <v>0</v>
      </c>
      <c r="BL394" s="2">
        <v>0</v>
      </c>
      <c r="BM394" s="2">
        <v>0</v>
      </c>
      <c r="BN394" s="2">
        <v>0</v>
      </c>
      <c r="BO394" s="2">
        <v>0</v>
      </c>
      <c r="BP394" s="2">
        <v>0</v>
      </c>
      <c r="BQ394" s="2">
        <v>0</v>
      </c>
      <c r="BR394" s="2">
        <v>0</v>
      </c>
      <c r="BS394" s="2">
        <v>0</v>
      </c>
      <c r="BT394" s="2">
        <v>0</v>
      </c>
      <c r="BU394" s="2">
        <v>0</v>
      </c>
      <c r="BV394" s="2">
        <v>0</v>
      </c>
      <c r="BW394" s="18">
        <f t="shared" si="56"/>
        <v>0</v>
      </c>
      <c r="BX394" s="15">
        <v>0</v>
      </c>
      <c r="BY394" s="2">
        <v>0</v>
      </c>
      <c r="BZ394" s="2">
        <v>0</v>
      </c>
      <c r="CA394" s="2">
        <v>0</v>
      </c>
      <c r="CB394" s="2">
        <v>0</v>
      </c>
      <c r="CC394" s="2">
        <v>0</v>
      </c>
      <c r="CD394" s="2">
        <v>0</v>
      </c>
      <c r="CE394" s="2">
        <v>0</v>
      </c>
      <c r="CF394" s="2">
        <v>0</v>
      </c>
      <c r="CG394" s="2">
        <v>0</v>
      </c>
      <c r="CH394" s="2">
        <v>0</v>
      </c>
      <c r="CI394" s="2">
        <v>0</v>
      </c>
      <c r="CJ394" s="18">
        <f t="shared" si="57"/>
        <v>0</v>
      </c>
      <c r="CK394" s="15">
        <v>0</v>
      </c>
      <c r="CL394" s="2">
        <v>0</v>
      </c>
      <c r="CM394" s="2">
        <v>0</v>
      </c>
      <c r="CN394" s="2">
        <v>0</v>
      </c>
      <c r="CO394" s="2">
        <v>0</v>
      </c>
      <c r="CP394" s="2">
        <v>0</v>
      </c>
      <c r="CQ394" s="2">
        <v>0</v>
      </c>
      <c r="CR394" s="2">
        <v>0</v>
      </c>
      <c r="CS394" s="2">
        <v>0</v>
      </c>
      <c r="CT394" s="2">
        <v>0</v>
      </c>
      <c r="CU394" s="2">
        <v>0</v>
      </c>
      <c r="CV394" s="16">
        <v>0</v>
      </c>
      <c r="CW394" s="18">
        <f t="shared" si="58"/>
        <v>0</v>
      </c>
    </row>
    <row r="395" spans="1:101" ht="13.05" customHeight="1" x14ac:dyDescent="0.2">
      <c r="A395" s="46" t="s">
        <v>15</v>
      </c>
      <c r="B395" s="46" t="s">
        <v>448</v>
      </c>
      <c r="C395" s="89">
        <v>401</v>
      </c>
      <c r="D395" s="46" t="s">
        <v>16</v>
      </c>
      <c r="E395" s="46" t="s">
        <v>15</v>
      </c>
      <c r="F395" s="46" t="s">
        <v>448</v>
      </c>
      <c r="G395" s="47" t="s">
        <v>32</v>
      </c>
      <c r="H395" s="70">
        <v>201</v>
      </c>
      <c r="I395" s="49" t="s">
        <v>454</v>
      </c>
      <c r="J395" s="43">
        <v>0</v>
      </c>
      <c r="K395" s="15">
        <v>34</v>
      </c>
      <c r="L395" s="2">
        <v>9</v>
      </c>
      <c r="M395" s="2">
        <v>4</v>
      </c>
      <c r="V395" s="16"/>
      <c r="W395" s="18">
        <f t="shared" si="52"/>
        <v>47</v>
      </c>
      <c r="X395" s="15">
        <v>0</v>
      </c>
      <c r="Y395" s="2">
        <v>0</v>
      </c>
      <c r="Z395" s="2">
        <v>0</v>
      </c>
      <c r="AI395" s="16"/>
      <c r="AJ395" s="18">
        <f t="shared" si="53"/>
        <v>0</v>
      </c>
      <c r="AK395" s="15">
        <v>30</v>
      </c>
      <c r="AL395" s="2">
        <v>8</v>
      </c>
      <c r="AM395" s="2">
        <v>3</v>
      </c>
      <c r="AV395" s="16"/>
      <c r="AW395" s="18">
        <f t="shared" si="54"/>
        <v>41</v>
      </c>
      <c r="AX395" s="15">
        <v>0</v>
      </c>
      <c r="AY395" s="2">
        <v>0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G395" s="2">
        <v>0</v>
      </c>
      <c r="BH395" s="2">
        <v>0</v>
      </c>
      <c r="BI395" s="16">
        <v>0</v>
      </c>
      <c r="BJ395" s="18">
        <f t="shared" si="55"/>
        <v>0</v>
      </c>
      <c r="BK395" s="15">
        <v>0</v>
      </c>
      <c r="BL395" s="2">
        <v>0</v>
      </c>
      <c r="BM395" s="2">
        <v>0</v>
      </c>
      <c r="BN395" s="2">
        <v>0</v>
      </c>
      <c r="BO395" s="2">
        <v>0</v>
      </c>
      <c r="BP395" s="2">
        <v>0</v>
      </c>
      <c r="BQ395" s="2">
        <v>0</v>
      </c>
      <c r="BR395" s="2">
        <v>0</v>
      </c>
      <c r="BS395" s="2">
        <v>0</v>
      </c>
      <c r="BT395" s="2">
        <v>0</v>
      </c>
      <c r="BU395" s="2">
        <v>0</v>
      </c>
      <c r="BV395" s="2">
        <v>0</v>
      </c>
      <c r="BW395" s="18">
        <f t="shared" si="56"/>
        <v>0</v>
      </c>
      <c r="BX395" s="15">
        <v>0</v>
      </c>
      <c r="BY395" s="2">
        <v>0</v>
      </c>
      <c r="BZ395" s="2">
        <v>0</v>
      </c>
      <c r="CA395" s="2">
        <v>0</v>
      </c>
      <c r="CB395" s="2">
        <v>0</v>
      </c>
      <c r="CC395" s="2">
        <v>0</v>
      </c>
      <c r="CD395" s="2">
        <v>0</v>
      </c>
      <c r="CE395" s="2">
        <v>0</v>
      </c>
      <c r="CF395" s="2">
        <v>0</v>
      </c>
      <c r="CG395" s="2">
        <v>0</v>
      </c>
      <c r="CH395" s="2">
        <v>0</v>
      </c>
      <c r="CI395" s="2">
        <v>0</v>
      </c>
      <c r="CJ395" s="18">
        <f t="shared" si="57"/>
        <v>0</v>
      </c>
      <c r="CK395" s="15">
        <v>0</v>
      </c>
      <c r="CL395" s="2">
        <v>0</v>
      </c>
      <c r="CM395" s="2">
        <v>0</v>
      </c>
      <c r="CN395" s="2">
        <v>0</v>
      </c>
      <c r="CO395" s="2">
        <v>0</v>
      </c>
      <c r="CP395" s="2">
        <v>0</v>
      </c>
      <c r="CQ395" s="2">
        <v>0</v>
      </c>
      <c r="CR395" s="2">
        <v>0</v>
      </c>
      <c r="CS395" s="2">
        <v>0</v>
      </c>
      <c r="CT395" s="2">
        <v>0</v>
      </c>
      <c r="CU395" s="2">
        <v>0</v>
      </c>
      <c r="CV395" s="16">
        <v>0</v>
      </c>
      <c r="CW395" s="18">
        <f t="shared" si="58"/>
        <v>0</v>
      </c>
    </row>
    <row r="396" spans="1:101" ht="13.05" customHeight="1" x14ac:dyDescent="0.2">
      <c r="A396" s="46" t="s">
        <v>15</v>
      </c>
      <c r="B396" s="46" t="s">
        <v>448</v>
      </c>
      <c r="C396" s="89">
        <v>401</v>
      </c>
      <c r="D396" s="46" t="s">
        <v>16</v>
      </c>
      <c r="E396" s="46" t="s">
        <v>15</v>
      </c>
      <c r="F396" s="46" t="s">
        <v>448</v>
      </c>
      <c r="G396" s="47" t="s">
        <v>32</v>
      </c>
      <c r="H396" s="70">
        <v>195</v>
      </c>
      <c r="I396" s="49" t="s">
        <v>455</v>
      </c>
      <c r="J396" s="43">
        <v>0</v>
      </c>
      <c r="K396" s="15">
        <v>0</v>
      </c>
      <c r="L396" s="2">
        <v>0</v>
      </c>
      <c r="M396" s="2">
        <v>0</v>
      </c>
      <c r="V396" s="16"/>
      <c r="W396" s="18">
        <f t="shared" si="52"/>
        <v>0</v>
      </c>
      <c r="X396" s="15">
        <v>0</v>
      </c>
      <c r="Y396" s="2">
        <v>0</v>
      </c>
      <c r="Z396" s="2">
        <v>0</v>
      </c>
      <c r="AI396" s="16"/>
      <c r="AJ396" s="18">
        <f t="shared" si="53"/>
        <v>0</v>
      </c>
      <c r="AK396" s="15">
        <v>0</v>
      </c>
      <c r="AL396" s="2">
        <v>0</v>
      </c>
      <c r="AM396" s="2">
        <v>0</v>
      </c>
      <c r="AV396" s="16"/>
      <c r="AW396" s="18">
        <f t="shared" si="54"/>
        <v>0</v>
      </c>
      <c r="AX396" s="15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0</v>
      </c>
      <c r="BE396" s="2">
        <v>0</v>
      </c>
      <c r="BF396" s="2">
        <v>0</v>
      </c>
      <c r="BG396" s="2">
        <v>0</v>
      </c>
      <c r="BH396" s="2">
        <v>0</v>
      </c>
      <c r="BI396" s="16">
        <v>0</v>
      </c>
      <c r="BJ396" s="18">
        <f t="shared" si="55"/>
        <v>0</v>
      </c>
      <c r="BK396" s="15">
        <v>0</v>
      </c>
      <c r="BL396" s="2">
        <v>0</v>
      </c>
      <c r="BM396" s="2">
        <v>0</v>
      </c>
      <c r="BN396" s="2">
        <v>0</v>
      </c>
      <c r="BO396" s="2">
        <v>0</v>
      </c>
      <c r="BP396" s="2">
        <v>0</v>
      </c>
      <c r="BQ396" s="2">
        <v>0</v>
      </c>
      <c r="BR396" s="2">
        <v>0</v>
      </c>
      <c r="BS396" s="2">
        <v>0</v>
      </c>
      <c r="BT396" s="2">
        <v>0</v>
      </c>
      <c r="BU396" s="2">
        <v>0</v>
      </c>
      <c r="BV396" s="2">
        <v>0</v>
      </c>
      <c r="BW396" s="18">
        <f t="shared" si="56"/>
        <v>0</v>
      </c>
      <c r="BX396" s="15">
        <v>0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D396" s="2">
        <v>0</v>
      </c>
      <c r="CE396" s="2">
        <v>0</v>
      </c>
      <c r="CF396" s="2">
        <v>0</v>
      </c>
      <c r="CG396" s="2">
        <v>0</v>
      </c>
      <c r="CH396" s="2">
        <v>0</v>
      </c>
      <c r="CI396" s="2">
        <v>0</v>
      </c>
      <c r="CJ396" s="18">
        <f t="shared" si="57"/>
        <v>0</v>
      </c>
      <c r="CK396" s="15">
        <v>0</v>
      </c>
      <c r="CL396" s="2">
        <v>0</v>
      </c>
      <c r="CM396" s="2">
        <v>0</v>
      </c>
      <c r="CN396" s="2">
        <v>0</v>
      </c>
      <c r="CO396" s="2">
        <v>0</v>
      </c>
      <c r="CP396" s="2">
        <v>0</v>
      </c>
      <c r="CQ396" s="2">
        <v>0</v>
      </c>
      <c r="CR396" s="2">
        <v>0</v>
      </c>
      <c r="CS396" s="2">
        <v>0</v>
      </c>
      <c r="CT396" s="2">
        <v>0</v>
      </c>
      <c r="CU396" s="2">
        <v>0</v>
      </c>
      <c r="CV396" s="16">
        <v>0</v>
      </c>
      <c r="CW396" s="18">
        <f t="shared" si="58"/>
        <v>0</v>
      </c>
    </row>
    <row r="397" spans="1:101" ht="13.05" customHeight="1" x14ac:dyDescent="0.2">
      <c r="A397" s="46" t="s">
        <v>15</v>
      </c>
      <c r="B397" s="46" t="s">
        <v>448</v>
      </c>
      <c r="C397" s="89">
        <v>401</v>
      </c>
      <c r="D397" s="46" t="s">
        <v>16</v>
      </c>
      <c r="E397" s="46" t="s">
        <v>15</v>
      </c>
      <c r="F397" s="46" t="s">
        <v>448</v>
      </c>
      <c r="G397" s="47" t="s">
        <v>32</v>
      </c>
      <c r="H397" s="70">
        <v>16641</v>
      </c>
      <c r="I397" s="49" t="s">
        <v>456</v>
      </c>
      <c r="J397" s="43">
        <v>0</v>
      </c>
      <c r="K397" s="15">
        <v>0</v>
      </c>
      <c r="L397" s="2">
        <v>0</v>
      </c>
      <c r="M397" s="2">
        <v>0</v>
      </c>
      <c r="V397" s="16"/>
      <c r="W397" s="18">
        <f t="shared" si="52"/>
        <v>0</v>
      </c>
      <c r="X397" s="15">
        <v>0</v>
      </c>
      <c r="Y397" s="2">
        <v>0</v>
      </c>
      <c r="Z397" s="2">
        <v>0</v>
      </c>
      <c r="AI397" s="16"/>
      <c r="AJ397" s="18">
        <f t="shared" si="53"/>
        <v>0</v>
      </c>
      <c r="AK397" s="15">
        <v>0</v>
      </c>
      <c r="AL397" s="2">
        <v>0</v>
      </c>
      <c r="AM397" s="2">
        <v>0</v>
      </c>
      <c r="AV397" s="16"/>
      <c r="AW397" s="18">
        <f t="shared" si="54"/>
        <v>0</v>
      </c>
      <c r="AX397" s="15">
        <v>0</v>
      </c>
      <c r="AY397" s="2">
        <v>0</v>
      </c>
      <c r="AZ397" s="2">
        <v>0</v>
      </c>
      <c r="BA397" s="2">
        <v>0</v>
      </c>
      <c r="BB397" s="2">
        <v>0</v>
      </c>
      <c r="BC397" s="2">
        <v>0</v>
      </c>
      <c r="BD397" s="2">
        <v>0</v>
      </c>
      <c r="BE397" s="2">
        <v>0</v>
      </c>
      <c r="BF397" s="2">
        <v>0</v>
      </c>
      <c r="BG397" s="2">
        <v>0</v>
      </c>
      <c r="BH397" s="2">
        <v>0</v>
      </c>
      <c r="BI397" s="16">
        <v>0</v>
      </c>
      <c r="BJ397" s="18">
        <f t="shared" si="55"/>
        <v>0</v>
      </c>
      <c r="BK397" s="15">
        <v>0</v>
      </c>
      <c r="BL397" s="2">
        <v>0</v>
      </c>
      <c r="BM397" s="2">
        <v>0</v>
      </c>
      <c r="BN397" s="2">
        <v>0</v>
      </c>
      <c r="BO397" s="2">
        <v>0</v>
      </c>
      <c r="BP397" s="2">
        <v>0</v>
      </c>
      <c r="BQ397" s="2">
        <v>0</v>
      </c>
      <c r="BR397" s="2">
        <v>0</v>
      </c>
      <c r="BS397" s="2">
        <v>0</v>
      </c>
      <c r="BT397" s="2">
        <v>0</v>
      </c>
      <c r="BU397" s="2">
        <v>0</v>
      </c>
      <c r="BV397" s="2">
        <v>0</v>
      </c>
      <c r="BW397" s="18">
        <f t="shared" si="56"/>
        <v>0</v>
      </c>
      <c r="BX397" s="15">
        <v>0</v>
      </c>
      <c r="BY397" s="2">
        <v>0</v>
      </c>
      <c r="BZ397" s="2">
        <v>0</v>
      </c>
      <c r="CA397" s="2">
        <v>0</v>
      </c>
      <c r="CB397" s="2">
        <v>0</v>
      </c>
      <c r="CC397" s="2">
        <v>0</v>
      </c>
      <c r="CD397" s="2">
        <v>0</v>
      </c>
      <c r="CE397" s="2">
        <v>0</v>
      </c>
      <c r="CF397" s="2">
        <v>0</v>
      </c>
      <c r="CG397" s="2">
        <v>0</v>
      </c>
      <c r="CH397" s="2">
        <v>0</v>
      </c>
      <c r="CI397" s="2">
        <v>0</v>
      </c>
      <c r="CJ397" s="18">
        <f t="shared" si="57"/>
        <v>0</v>
      </c>
      <c r="CK397" s="15">
        <v>0</v>
      </c>
      <c r="CL397" s="2">
        <v>0</v>
      </c>
      <c r="CM397" s="2">
        <v>0</v>
      </c>
      <c r="CN397" s="2">
        <v>0</v>
      </c>
      <c r="CO397" s="2">
        <v>0</v>
      </c>
      <c r="CP397" s="2">
        <v>0</v>
      </c>
      <c r="CQ397" s="2">
        <v>0</v>
      </c>
      <c r="CR397" s="2">
        <v>0</v>
      </c>
      <c r="CS397" s="2">
        <v>0</v>
      </c>
      <c r="CT397" s="2">
        <v>0</v>
      </c>
      <c r="CU397" s="2">
        <v>0</v>
      </c>
      <c r="CV397" s="16">
        <v>0</v>
      </c>
      <c r="CW397" s="18">
        <f t="shared" si="58"/>
        <v>0</v>
      </c>
    </row>
    <row r="398" spans="1:101" ht="13.05" customHeight="1" x14ac:dyDescent="0.2">
      <c r="A398" s="46" t="s">
        <v>15</v>
      </c>
      <c r="B398" s="46" t="s">
        <v>448</v>
      </c>
      <c r="C398" s="89">
        <v>401</v>
      </c>
      <c r="D398" s="46" t="s">
        <v>16</v>
      </c>
      <c r="E398" s="46" t="s">
        <v>15</v>
      </c>
      <c r="F398" s="46" t="s">
        <v>448</v>
      </c>
      <c r="G398" s="47" t="s">
        <v>32</v>
      </c>
      <c r="H398" s="70">
        <v>16651</v>
      </c>
      <c r="I398" s="49" t="s">
        <v>457</v>
      </c>
      <c r="J398" s="43">
        <v>0</v>
      </c>
      <c r="K398" s="15">
        <v>0</v>
      </c>
      <c r="L398" s="2">
        <v>0</v>
      </c>
      <c r="M398" s="2">
        <v>0</v>
      </c>
      <c r="V398" s="16"/>
      <c r="W398" s="18">
        <f t="shared" si="52"/>
        <v>0</v>
      </c>
      <c r="X398" s="15">
        <v>0</v>
      </c>
      <c r="Y398" s="2">
        <v>0</v>
      </c>
      <c r="Z398" s="2">
        <v>0</v>
      </c>
      <c r="AI398" s="16"/>
      <c r="AJ398" s="18">
        <f t="shared" si="53"/>
        <v>0</v>
      </c>
      <c r="AK398" s="15">
        <v>0</v>
      </c>
      <c r="AL398" s="2">
        <v>0</v>
      </c>
      <c r="AM398" s="2">
        <v>0</v>
      </c>
      <c r="AV398" s="16"/>
      <c r="AW398" s="18">
        <f t="shared" si="54"/>
        <v>0</v>
      </c>
      <c r="AX398" s="15">
        <v>0</v>
      </c>
      <c r="AY398" s="2">
        <v>0</v>
      </c>
      <c r="AZ398" s="2">
        <v>0</v>
      </c>
      <c r="BA398" s="2">
        <v>0</v>
      </c>
      <c r="BB398" s="2">
        <v>0</v>
      </c>
      <c r="BC398" s="2">
        <v>0</v>
      </c>
      <c r="BD398" s="2">
        <v>0</v>
      </c>
      <c r="BE398" s="2">
        <v>0</v>
      </c>
      <c r="BF398" s="2">
        <v>0</v>
      </c>
      <c r="BG398" s="2">
        <v>0</v>
      </c>
      <c r="BH398" s="2">
        <v>0</v>
      </c>
      <c r="BI398" s="16">
        <v>0</v>
      </c>
      <c r="BJ398" s="18">
        <f t="shared" si="55"/>
        <v>0</v>
      </c>
      <c r="BK398" s="15">
        <v>0</v>
      </c>
      <c r="BL398" s="2">
        <v>0</v>
      </c>
      <c r="BM398" s="2">
        <v>0</v>
      </c>
      <c r="BN398" s="2">
        <v>0</v>
      </c>
      <c r="BO398" s="2">
        <v>0</v>
      </c>
      <c r="BP398" s="2">
        <v>0</v>
      </c>
      <c r="BQ398" s="2">
        <v>0</v>
      </c>
      <c r="BR398" s="2">
        <v>0</v>
      </c>
      <c r="BS398" s="2">
        <v>0</v>
      </c>
      <c r="BT398" s="2">
        <v>0</v>
      </c>
      <c r="BU398" s="2">
        <v>0</v>
      </c>
      <c r="BV398" s="2">
        <v>0</v>
      </c>
      <c r="BW398" s="18">
        <f t="shared" si="56"/>
        <v>0</v>
      </c>
      <c r="BX398" s="15">
        <v>0</v>
      </c>
      <c r="BY398" s="2">
        <v>0</v>
      </c>
      <c r="BZ398" s="2">
        <v>0</v>
      </c>
      <c r="CA398" s="2">
        <v>0</v>
      </c>
      <c r="CB398" s="2">
        <v>0</v>
      </c>
      <c r="CC398" s="2">
        <v>0</v>
      </c>
      <c r="CD398" s="2">
        <v>0</v>
      </c>
      <c r="CE398" s="2">
        <v>0</v>
      </c>
      <c r="CF398" s="2">
        <v>0</v>
      </c>
      <c r="CG398" s="2">
        <v>0</v>
      </c>
      <c r="CH398" s="2">
        <v>0</v>
      </c>
      <c r="CI398" s="2">
        <v>0</v>
      </c>
      <c r="CJ398" s="18">
        <f t="shared" si="57"/>
        <v>0</v>
      </c>
      <c r="CK398" s="15">
        <v>0</v>
      </c>
      <c r="CL398" s="2">
        <v>0</v>
      </c>
      <c r="CM398" s="2">
        <v>0</v>
      </c>
      <c r="CN398" s="2">
        <v>0</v>
      </c>
      <c r="CO398" s="2">
        <v>0</v>
      </c>
      <c r="CP398" s="2">
        <v>0</v>
      </c>
      <c r="CQ398" s="2">
        <v>0</v>
      </c>
      <c r="CR398" s="2">
        <v>0</v>
      </c>
      <c r="CS398" s="2">
        <v>0</v>
      </c>
      <c r="CT398" s="2">
        <v>0</v>
      </c>
      <c r="CU398" s="2">
        <v>0</v>
      </c>
      <c r="CV398" s="16">
        <v>0</v>
      </c>
      <c r="CW398" s="18">
        <f t="shared" si="58"/>
        <v>0</v>
      </c>
    </row>
    <row r="399" spans="1:101" ht="13.05" customHeight="1" x14ac:dyDescent="0.2">
      <c r="A399" s="46" t="s">
        <v>15</v>
      </c>
      <c r="B399" s="46" t="s">
        <v>448</v>
      </c>
      <c r="C399" s="89">
        <v>401</v>
      </c>
      <c r="D399" s="46" t="s">
        <v>16</v>
      </c>
      <c r="E399" s="46" t="s">
        <v>15</v>
      </c>
      <c r="F399" s="46" t="s">
        <v>448</v>
      </c>
      <c r="G399" s="47" t="s">
        <v>32</v>
      </c>
      <c r="H399" s="70">
        <v>25346</v>
      </c>
      <c r="I399" s="49" t="s">
        <v>458</v>
      </c>
      <c r="J399" s="43">
        <v>0</v>
      </c>
      <c r="K399" s="15">
        <v>0</v>
      </c>
      <c r="L399" s="2">
        <v>0</v>
      </c>
      <c r="M399" s="2">
        <v>0</v>
      </c>
      <c r="V399" s="16"/>
      <c r="W399" s="18">
        <f t="shared" si="52"/>
        <v>0</v>
      </c>
      <c r="X399" s="15">
        <v>0</v>
      </c>
      <c r="Y399" s="2">
        <v>0</v>
      </c>
      <c r="Z399" s="2">
        <v>0</v>
      </c>
      <c r="AI399" s="16"/>
      <c r="AJ399" s="18">
        <f t="shared" si="53"/>
        <v>0</v>
      </c>
      <c r="AK399" s="15">
        <v>0</v>
      </c>
      <c r="AL399" s="2">
        <v>0</v>
      </c>
      <c r="AM399" s="2">
        <v>0</v>
      </c>
      <c r="AV399" s="16"/>
      <c r="AW399" s="18">
        <f t="shared" si="54"/>
        <v>0</v>
      </c>
      <c r="AX399" s="15">
        <v>0</v>
      </c>
      <c r="AY399" s="2">
        <v>0</v>
      </c>
      <c r="AZ399" s="2">
        <v>0</v>
      </c>
      <c r="BA399" s="2">
        <v>0</v>
      </c>
      <c r="BB399" s="2">
        <v>0</v>
      </c>
      <c r="BC399" s="2">
        <v>0</v>
      </c>
      <c r="BD399" s="2">
        <v>0</v>
      </c>
      <c r="BE399" s="2">
        <v>0</v>
      </c>
      <c r="BF399" s="2">
        <v>0</v>
      </c>
      <c r="BG399" s="2">
        <v>0</v>
      </c>
      <c r="BH399" s="2">
        <v>0</v>
      </c>
      <c r="BI399" s="16">
        <v>0</v>
      </c>
      <c r="BJ399" s="18">
        <f t="shared" si="55"/>
        <v>0</v>
      </c>
      <c r="BK399" s="15">
        <v>0</v>
      </c>
      <c r="BL399" s="2">
        <v>0</v>
      </c>
      <c r="BM399" s="2">
        <v>0</v>
      </c>
      <c r="BN399" s="2">
        <v>0</v>
      </c>
      <c r="BO399" s="2">
        <v>0</v>
      </c>
      <c r="BP399" s="2">
        <v>0</v>
      </c>
      <c r="BQ399" s="2">
        <v>0</v>
      </c>
      <c r="BR399" s="2">
        <v>0</v>
      </c>
      <c r="BS399" s="2">
        <v>0</v>
      </c>
      <c r="BT399" s="2">
        <v>0</v>
      </c>
      <c r="BU399" s="2">
        <v>0</v>
      </c>
      <c r="BV399" s="2">
        <v>0</v>
      </c>
      <c r="BW399" s="18">
        <f t="shared" si="56"/>
        <v>0</v>
      </c>
      <c r="BX399" s="15">
        <v>0</v>
      </c>
      <c r="BY399" s="2">
        <v>0</v>
      </c>
      <c r="BZ399" s="2">
        <v>0</v>
      </c>
      <c r="CA399" s="2">
        <v>0</v>
      </c>
      <c r="CB399" s="2">
        <v>0</v>
      </c>
      <c r="CC399" s="2">
        <v>0</v>
      </c>
      <c r="CD399" s="2">
        <v>0</v>
      </c>
      <c r="CE399" s="2">
        <v>0</v>
      </c>
      <c r="CF399" s="2">
        <v>0</v>
      </c>
      <c r="CG399" s="2">
        <v>0</v>
      </c>
      <c r="CH399" s="2">
        <v>0</v>
      </c>
      <c r="CI399" s="2">
        <v>0</v>
      </c>
      <c r="CJ399" s="18">
        <f t="shared" si="57"/>
        <v>0</v>
      </c>
      <c r="CK399" s="15">
        <v>0</v>
      </c>
      <c r="CL399" s="2">
        <v>0</v>
      </c>
      <c r="CM399" s="2">
        <v>0</v>
      </c>
      <c r="CN399" s="2">
        <v>0</v>
      </c>
      <c r="CO399" s="2">
        <v>0</v>
      </c>
      <c r="CP399" s="2">
        <v>0</v>
      </c>
      <c r="CQ399" s="2">
        <v>0</v>
      </c>
      <c r="CR399" s="2">
        <v>0</v>
      </c>
      <c r="CS399" s="2">
        <v>0</v>
      </c>
      <c r="CT399" s="2">
        <v>0</v>
      </c>
      <c r="CU399" s="2">
        <v>0</v>
      </c>
      <c r="CV399" s="16">
        <v>0</v>
      </c>
      <c r="CW399" s="18">
        <f t="shared" si="58"/>
        <v>0</v>
      </c>
    </row>
    <row r="400" spans="1:101" ht="13.05" customHeight="1" x14ac:dyDescent="0.2">
      <c r="A400" s="46" t="s">
        <v>15</v>
      </c>
      <c r="B400" s="46" t="s">
        <v>406</v>
      </c>
      <c r="C400" s="89">
        <v>401</v>
      </c>
      <c r="D400" s="46" t="s">
        <v>16</v>
      </c>
      <c r="E400" s="46" t="s">
        <v>15</v>
      </c>
      <c r="F400" s="46" t="s">
        <v>406</v>
      </c>
      <c r="G400" s="47" t="s">
        <v>30</v>
      </c>
      <c r="H400" s="70">
        <v>191</v>
      </c>
      <c r="I400" s="49" t="s">
        <v>459</v>
      </c>
      <c r="J400" s="43">
        <v>0</v>
      </c>
      <c r="K400" s="15">
        <v>10</v>
      </c>
      <c r="L400" s="2">
        <v>0</v>
      </c>
      <c r="M400" s="2">
        <v>3</v>
      </c>
      <c r="V400" s="16"/>
      <c r="W400" s="18">
        <f t="shared" si="52"/>
        <v>13</v>
      </c>
      <c r="X400" s="15">
        <v>1</v>
      </c>
      <c r="Y400" s="2">
        <v>1</v>
      </c>
      <c r="Z400" s="2">
        <v>0</v>
      </c>
      <c r="AI400" s="16"/>
      <c r="AJ400" s="18">
        <f t="shared" si="53"/>
        <v>2</v>
      </c>
      <c r="AK400" s="15">
        <v>10</v>
      </c>
      <c r="AL400" s="2">
        <v>0</v>
      </c>
      <c r="AM400" s="2">
        <v>3</v>
      </c>
      <c r="AV400" s="16"/>
      <c r="AW400" s="18">
        <f t="shared" si="54"/>
        <v>13</v>
      </c>
      <c r="AX400" s="15">
        <v>0</v>
      </c>
      <c r="AY400" s="2">
        <v>0</v>
      </c>
      <c r="AZ400" s="2">
        <v>0</v>
      </c>
      <c r="BA400" s="2">
        <v>0</v>
      </c>
      <c r="BB400" s="2">
        <v>0</v>
      </c>
      <c r="BC400" s="2">
        <v>0</v>
      </c>
      <c r="BD400" s="2">
        <v>0</v>
      </c>
      <c r="BE400" s="2">
        <v>0</v>
      </c>
      <c r="BF400" s="2">
        <v>0</v>
      </c>
      <c r="BG400" s="2">
        <v>0</v>
      </c>
      <c r="BH400" s="2">
        <v>0</v>
      </c>
      <c r="BI400" s="16">
        <v>0</v>
      </c>
      <c r="BJ400" s="18">
        <f t="shared" si="55"/>
        <v>0</v>
      </c>
      <c r="BK400" s="15">
        <v>0</v>
      </c>
      <c r="BL400" s="2">
        <v>0</v>
      </c>
      <c r="BM400" s="2">
        <v>0</v>
      </c>
      <c r="BN400" s="2">
        <v>0</v>
      </c>
      <c r="BO400" s="2">
        <v>0</v>
      </c>
      <c r="BP400" s="2">
        <v>0</v>
      </c>
      <c r="BQ400" s="2">
        <v>0</v>
      </c>
      <c r="BR400" s="2">
        <v>0</v>
      </c>
      <c r="BS400" s="2">
        <v>0</v>
      </c>
      <c r="BT400" s="2">
        <v>0</v>
      </c>
      <c r="BU400" s="2">
        <v>0</v>
      </c>
      <c r="BV400" s="2">
        <v>0</v>
      </c>
      <c r="BW400" s="18">
        <f t="shared" si="56"/>
        <v>0</v>
      </c>
      <c r="BX400" s="15">
        <v>0</v>
      </c>
      <c r="BY400" s="2">
        <v>0</v>
      </c>
      <c r="BZ400" s="2">
        <v>0</v>
      </c>
      <c r="CA400" s="2">
        <v>0</v>
      </c>
      <c r="CB400" s="2">
        <v>0</v>
      </c>
      <c r="CC400" s="2">
        <v>0</v>
      </c>
      <c r="CD400" s="2">
        <v>0</v>
      </c>
      <c r="CE400" s="2">
        <v>0</v>
      </c>
      <c r="CF400" s="2">
        <v>0</v>
      </c>
      <c r="CG400" s="2">
        <v>0</v>
      </c>
      <c r="CH400" s="2">
        <v>0</v>
      </c>
      <c r="CI400" s="2">
        <v>0</v>
      </c>
      <c r="CJ400" s="18">
        <f t="shared" si="57"/>
        <v>0</v>
      </c>
      <c r="CK400" s="15">
        <v>0</v>
      </c>
      <c r="CL400" s="2">
        <v>0</v>
      </c>
      <c r="CM400" s="2">
        <v>0</v>
      </c>
      <c r="CN400" s="2">
        <v>0</v>
      </c>
      <c r="CO400" s="2">
        <v>0</v>
      </c>
      <c r="CP400" s="2">
        <v>0</v>
      </c>
      <c r="CQ400" s="2">
        <v>0</v>
      </c>
      <c r="CR400" s="2">
        <v>0</v>
      </c>
      <c r="CS400" s="2">
        <v>0</v>
      </c>
      <c r="CT400" s="2">
        <v>0</v>
      </c>
      <c r="CU400" s="2">
        <v>0</v>
      </c>
      <c r="CV400" s="16">
        <v>0</v>
      </c>
      <c r="CW400" s="18">
        <f t="shared" si="58"/>
        <v>0</v>
      </c>
    </row>
    <row r="401" spans="1:101" ht="13.05" customHeight="1" x14ac:dyDescent="0.2">
      <c r="A401" s="46" t="s">
        <v>15</v>
      </c>
      <c r="B401" s="46" t="s">
        <v>406</v>
      </c>
      <c r="C401" s="89">
        <v>401</v>
      </c>
      <c r="D401" s="46" t="s">
        <v>16</v>
      </c>
      <c r="E401" s="46" t="s">
        <v>15</v>
      </c>
      <c r="F401" s="46" t="s">
        <v>406</v>
      </c>
      <c r="G401" s="47" t="s">
        <v>32</v>
      </c>
      <c r="H401" s="70">
        <v>192</v>
      </c>
      <c r="I401" s="49" t="s">
        <v>460</v>
      </c>
      <c r="J401" s="43">
        <v>0</v>
      </c>
      <c r="K401" s="15">
        <v>15</v>
      </c>
      <c r="L401" s="2">
        <v>1</v>
      </c>
      <c r="M401" s="2">
        <v>0</v>
      </c>
      <c r="V401" s="16"/>
      <c r="W401" s="18">
        <f t="shared" si="52"/>
        <v>16</v>
      </c>
      <c r="X401" s="15">
        <v>1</v>
      </c>
      <c r="Y401" s="2">
        <v>1</v>
      </c>
      <c r="Z401" s="2">
        <v>0</v>
      </c>
      <c r="AI401" s="16"/>
      <c r="AJ401" s="18">
        <f t="shared" si="53"/>
        <v>2</v>
      </c>
      <c r="AK401" s="15">
        <v>5</v>
      </c>
      <c r="AL401" s="2">
        <v>0</v>
      </c>
      <c r="AM401" s="2">
        <v>0</v>
      </c>
      <c r="AV401" s="16"/>
      <c r="AW401" s="18">
        <f t="shared" si="54"/>
        <v>5</v>
      </c>
      <c r="AX401" s="15">
        <v>0</v>
      </c>
      <c r="AY401" s="2">
        <v>0</v>
      </c>
      <c r="AZ401" s="2">
        <v>0</v>
      </c>
      <c r="BA401" s="2">
        <v>0</v>
      </c>
      <c r="BB401" s="2">
        <v>0</v>
      </c>
      <c r="BC401" s="2">
        <v>0</v>
      </c>
      <c r="BD401" s="2">
        <v>0</v>
      </c>
      <c r="BE401" s="2">
        <v>0</v>
      </c>
      <c r="BF401" s="2">
        <v>0</v>
      </c>
      <c r="BG401" s="2">
        <v>0</v>
      </c>
      <c r="BH401" s="2">
        <v>0</v>
      </c>
      <c r="BI401" s="16">
        <v>0</v>
      </c>
      <c r="BJ401" s="18">
        <f t="shared" si="55"/>
        <v>0</v>
      </c>
      <c r="BK401" s="15">
        <v>0</v>
      </c>
      <c r="BL401" s="2">
        <v>0</v>
      </c>
      <c r="BM401" s="2">
        <v>0</v>
      </c>
      <c r="BN401" s="2">
        <v>0</v>
      </c>
      <c r="BO401" s="2">
        <v>0</v>
      </c>
      <c r="BP401" s="2">
        <v>0</v>
      </c>
      <c r="BQ401" s="2">
        <v>0</v>
      </c>
      <c r="BR401" s="2">
        <v>0</v>
      </c>
      <c r="BS401" s="2">
        <v>0</v>
      </c>
      <c r="BT401" s="2">
        <v>0</v>
      </c>
      <c r="BU401" s="2">
        <v>0</v>
      </c>
      <c r="BV401" s="2">
        <v>0</v>
      </c>
      <c r="BW401" s="18">
        <f t="shared" si="56"/>
        <v>0</v>
      </c>
      <c r="BX401" s="15">
        <v>0</v>
      </c>
      <c r="BY401" s="2">
        <v>0</v>
      </c>
      <c r="BZ401" s="2">
        <v>0</v>
      </c>
      <c r="CA401" s="2">
        <v>0</v>
      </c>
      <c r="CB401" s="2">
        <v>0</v>
      </c>
      <c r="CC401" s="2">
        <v>0</v>
      </c>
      <c r="CD401" s="2">
        <v>0</v>
      </c>
      <c r="CE401" s="2">
        <v>0</v>
      </c>
      <c r="CF401" s="2">
        <v>0</v>
      </c>
      <c r="CG401" s="2">
        <v>0</v>
      </c>
      <c r="CH401" s="2">
        <v>0</v>
      </c>
      <c r="CI401" s="2">
        <v>0</v>
      </c>
      <c r="CJ401" s="18">
        <f t="shared" si="57"/>
        <v>0</v>
      </c>
      <c r="CK401" s="15">
        <v>0</v>
      </c>
      <c r="CL401" s="2">
        <v>0</v>
      </c>
      <c r="CM401" s="2">
        <v>0</v>
      </c>
      <c r="CN401" s="2">
        <v>0</v>
      </c>
      <c r="CO401" s="2">
        <v>0</v>
      </c>
      <c r="CP401" s="2">
        <v>0</v>
      </c>
      <c r="CQ401" s="2">
        <v>0</v>
      </c>
      <c r="CR401" s="2">
        <v>0</v>
      </c>
      <c r="CS401" s="2">
        <v>0</v>
      </c>
      <c r="CT401" s="2">
        <v>0</v>
      </c>
      <c r="CU401" s="2">
        <v>0</v>
      </c>
      <c r="CV401" s="16">
        <v>0</v>
      </c>
      <c r="CW401" s="18">
        <f t="shared" si="58"/>
        <v>0</v>
      </c>
    </row>
    <row r="402" spans="1:101" ht="13.05" customHeight="1" x14ac:dyDescent="0.2">
      <c r="A402" s="46" t="s">
        <v>15</v>
      </c>
      <c r="B402" s="46" t="s">
        <v>406</v>
      </c>
      <c r="C402" s="89">
        <v>401</v>
      </c>
      <c r="D402" s="46" t="s">
        <v>16</v>
      </c>
      <c r="E402" s="46" t="s">
        <v>15</v>
      </c>
      <c r="F402" s="46" t="s">
        <v>406</v>
      </c>
      <c r="G402" s="47" t="s">
        <v>32</v>
      </c>
      <c r="H402" s="70">
        <v>16653</v>
      </c>
      <c r="I402" s="49" t="s">
        <v>461</v>
      </c>
      <c r="J402" s="43">
        <v>0</v>
      </c>
      <c r="K402" s="15">
        <v>1</v>
      </c>
      <c r="L402" s="2">
        <v>0</v>
      </c>
      <c r="M402" s="2">
        <v>0</v>
      </c>
      <c r="V402" s="16"/>
      <c r="W402" s="18">
        <f t="shared" si="52"/>
        <v>1</v>
      </c>
      <c r="X402" s="15">
        <v>1</v>
      </c>
      <c r="Y402" s="2">
        <v>0</v>
      </c>
      <c r="Z402" s="2">
        <v>0</v>
      </c>
      <c r="AI402" s="16"/>
      <c r="AJ402" s="18">
        <f t="shared" si="53"/>
        <v>1</v>
      </c>
      <c r="AK402" s="15">
        <v>1</v>
      </c>
      <c r="AL402" s="2">
        <v>0</v>
      </c>
      <c r="AM402" s="2">
        <v>0</v>
      </c>
      <c r="AV402" s="16"/>
      <c r="AW402" s="18">
        <f t="shared" si="54"/>
        <v>1</v>
      </c>
      <c r="AX402" s="15">
        <v>0</v>
      </c>
      <c r="AY402" s="2">
        <v>0</v>
      </c>
      <c r="AZ402" s="2">
        <v>0</v>
      </c>
      <c r="BA402" s="2">
        <v>0</v>
      </c>
      <c r="BB402" s="2">
        <v>0</v>
      </c>
      <c r="BC402" s="2">
        <v>0</v>
      </c>
      <c r="BD402" s="2">
        <v>0</v>
      </c>
      <c r="BE402" s="2">
        <v>0</v>
      </c>
      <c r="BF402" s="2">
        <v>0</v>
      </c>
      <c r="BG402" s="2">
        <v>0</v>
      </c>
      <c r="BH402" s="2">
        <v>0</v>
      </c>
      <c r="BI402" s="16">
        <v>0</v>
      </c>
      <c r="BJ402" s="18">
        <f t="shared" si="55"/>
        <v>0</v>
      </c>
      <c r="BK402" s="15">
        <v>0</v>
      </c>
      <c r="BL402" s="2">
        <v>0</v>
      </c>
      <c r="BM402" s="2">
        <v>0</v>
      </c>
      <c r="BN402" s="2">
        <v>0</v>
      </c>
      <c r="BO402" s="2">
        <v>0</v>
      </c>
      <c r="BP402" s="2">
        <v>0</v>
      </c>
      <c r="BQ402" s="2">
        <v>0</v>
      </c>
      <c r="BR402" s="2">
        <v>0</v>
      </c>
      <c r="BS402" s="2">
        <v>0</v>
      </c>
      <c r="BT402" s="2">
        <v>0</v>
      </c>
      <c r="BU402" s="2">
        <v>0</v>
      </c>
      <c r="BV402" s="2">
        <v>0</v>
      </c>
      <c r="BW402" s="18">
        <f t="shared" si="56"/>
        <v>0</v>
      </c>
      <c r="BX402" s="15">
        <v>0</v>
      </c>
      <c r="BY402" s="2">
        <v>0</v>
      </c>
      <c r="BZ402" s="2">
        <v>0</v>
      </c>
      <c r="CA402" s="2">
        <v>0</v>
      </c>
      <c r="CB402" s="2">
        <v>0</v>
      </c>
      <c r="CC402" s="2">
        <v>0</v>
      </c>
      <c r="CD402" s="2">
        <v>0</v>
      </c>
      <c r="CE402" s="2">
        <v>0</v>
      </c>
      <c r="CF402" s="2">
        <v>0</v>
      </c>
      <c r="CG402" s="2">
        <v>0</v>
      </c>
      <c r="CH402" s="2">
        <v>0</v>
      </c>
      <c r="CI402" s="2">
        <v>0</v>
      </c>
      <c r="CJ402" s="18">
        <f t="shared" si="57"/>
        <v>0</v>
      </c>
      <c r="CK402" s="15">
        <v>0</v>
      </c>
      <c r="CL402" s="2">
        <v>0</v>
      </c>
      <c r="CM402" s="2">
        <v>0</v>
      </c>
      <c r="CN402" s="2">
        <v>0</v>
      </c>
      <c r="CO402" s="2">
        <v>0</v>
      </c>
      <c r="CP402" s="2">
        <v>0</v>
      </c>
      <c r="CQ402" s="2">
        <v>0</v>
      </c>
      <c r="CR402" s="2">
        <v>0</v>
      </c>
      <c r="CS402" s="2">
        <v>0</v>
      </c>
      <c r="CT402" s="2">
        <v>0</v>
      </c>
      <c r="CU402" s="2">
        <v>0</v>
      </c>
      <c r="CV402" s="16">
        <v>0</v>
      </c>
      <c r="CW402" s="18">
        <f t="shared" si="58"/>
        <v>0</v>
      </c>
    </row>
    <row r="403" spans="1:101" ht="13.05" customHeight="1" x14ac:dyDescent="0.2">
      <c r="A403" s="46" t="s">
        <v>15</v>
      </c>
      <c r="B403" s="46" t="s">
        <v>406</v>
      </c>
      <c r="C403" s="89">
        <v>401</v>
      </c>
      <c r="D403" s="46" t="s">
        <v>16</v>
      </c>
      <c r="E403" s="46" t="s">
        <v>15</v>
      </c>
      <c r="F403" s="46" t="s">
        <v>406</v>
      </c>
      <c r="G403" s="47" t="s">
        <v>32</v>
      </c>
      <c r="H403" s="70">
        <v>26774</v>
      </c>
      <c r="I403" s="49" t="s">
        <v>462</v>
      </c>
      <c r="J403" s="43">
        <v>0</v>
      </c>
      <c r="K403" s="15">
        <v>0</v>
      </c>
      <c r="L403" s="2">
        <v>2</v>
      </c>
      <c r="M403" s="2">
        <v>0</v>
      </c>
      <c r="V403" s="16"/>
      <c r="W403" s="18">
        <f t="shared" si="52"/>
        <v>2</v>
      </c>
      <c r="X403" s="15">
        <v>1</v>
      </c>
      <c r="Y403" s="2">
        <v>1</v>
      </c>
      <c r="Z403" s="2">
        <v>0</v>
      </c>
      <c r="AI403" s="16"/>
      <c r="AJ403" s="18">
        <f t="shared" si="53"/>
        <v>2</v>
      </c>
      <c r="AK403" s="15">
        <v>0</v>
      </c>
      <c r="AL403" s="2">
        <v>2</v>
      </c>
      <c r="AM403" s="2">
        <v>0</v>
      </c>
      <c r="AV403" s="16"/>
      <c r="AW403" s="18">
        <f t="shared" si="54"/>
        <v>2</v>
      </c>
      <c r="AX403" s="15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H403" s="2">
        <v>0</v>
      </c>
      <c r="BI403" s="16">
        <v>0</v>
      </c>
      <c r="BJ403" s="18">
        <f t="shared" si="55"/>
        <v>0</v>
      </c>
      <c r="BK403" s="15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0</v>
      </c>
      <c r="BR403" s="2">
        <v>0</v>
      </c>
      <c r="BS403" s="2">
        <v>0</v>
      </c>
      <c r="BT403" s="2">
        <v>0</v>
      </c>
      <c r="BU403" s="2">
        <v>0</v>
      </c>
      <c r="BV403" s="2">
        <v>0</v>
      </c>
      <c r="BW403" s="18">
        <f t="shared" si="56"/>
        <v>0</v>
      </c>
      <c r="BX403" s="15">
        <v>0</v>
      </c>
      <c r="BY403" s="2">
        <v>0</v>
      </c>
      <c r="BZ403" s="2">
        <v>0</v>
      </c>
      <c r="CA403" s="2">
        <v>0</v>
      </c>
      <c r="CB403" s="2">
        <v>0</v>
      </c>
      <c r="CC403" s="2">
        <v>0</v>
      </c>
      <c r="CD403" s="2">
        <v>0</v>
      </c>
      <c r="CE403" s="2">
        <v>0</v>
      </c>
      <c r="CF403" s="2">
        <v>0</v>
      </c>
      <c r="CG403" s="2">
        <v>0</v>
      </c>
      <c r="CH403" s="2">
        <v>0</v>
      </c>
      <c r="CI403" s="2">
        <v>0</v>
      </c>
      <c r="CJ403" s="18">
        <f t="shared" si="57"/>
        <v>0</v>
      </c>
      <c r="CK403" s="15">
        <v>0</v>
      </c>
      <c r="CL403" s="2">
        <v>0</v>
      </c>
      <c r="CM403" s="2">
        <v>0</v>
      </c>
      <c r="CN403" s="2">
        <v>0</v>
      </c>
      <c r="CO403" s="2">
        <v>0</v>
      </c>
      <c r="CP403" s="2">
        <v>0</v>
      </c>
      <c r="CQ403" s="2">
        <v>0</v>
      </c>
      <c r="CR403" s="2">
        <v>0</v>
      </c>
      <c r="CS403" s="2">
        <v>0</v>
      </c>
      <c r="CT403" s="2">
        <v>0</v>
      </c>
      <c r="CU403" s="2">
        <v>0</v>
      </c>
      <c r="CV403" s="16">
        <v>0</v>
      </c>
      <c r="CW403" s="18">
        <f t="shared" si="58"/>
        <v>0</v>
      </c>
    </row>
    <row r="404" spans="1:101" ht="13.05" customHeight="1" x14ac:dyDescent="0.2">
      <c r="A404" s="46" t="s">
        <v>15</v>
      </c>
      <c r="B404" s="46" t="s">
        <v>406</v>
      </c>
      <c r="C404" s="89">
        <v>401</v>
      </c>
      <c r="D404" s="46" t="s">
        <v>16</v>
      </c>
      <c r="E404" s="46" t="s">
        <v>15</v>
      </c>
      <c r="F404" s="46" t="s">
        <v>406</v>
      </c>
      <c r="G404" s="47" t="s">
        <v>32</v>
      </c>
      <c r="H404" s="70">
        <v>25343</v>
      </c>
      <c r="I404" s="49" t="s">
        <v>463</v>
      </c>
      <c r="J404" s="43">
        <v>0</v>
      </c>
      <c r="K404" s="15">
        <v>6</v>
      </c>
      <c r="L404" s="2">
        <v>11</v>
      </c>
      <c r="M404" s="2">
        <v>0</v>
      </c>
      <c r="V404" s="16"/>
      <c r="W404" s="18">
        <f t="shared" si="52"/>
        <v>17</v>
      </c>
      <c r="X404" s="15">
        <v>1</v>
      </c>
      <c r="Y404" s="2">
        <v>7</v>
      </c>
      <c r="Z404" s="2">
        <v>0</v>
      </c>
      <c r="AI404" s="16"/>
      <c r="AJ404" s="18">
        <f t="shared" si="53"/>
        <v>8</v>
      </c>
      <c r="AK404" s="15">
        <v>3</v>
      </c>
      <c r="AL404" s="2">
        <v>6</v>
      </c>
      <c r="AM404" s="2">
        <v>0</v>
      </c>
      <c r="AV404" s="16"/>
      <c r="AW404" s="18">
        <f t="shared" si="54"/>
        <v>9</v>
      </c>
      <c r="AX404" s="15">
        <v>0</v>
      </c>
      <c r="AY404" s="2">
        <v>0</v>
      </c>
      <c r="AZ404" s="2">
        <v>0</v>
      </c>
      <c r="BA404" s="2">
        <v>0</v>
      </c>
      <c r="BB404" s="2">
        <v>0</v>
      </c>
      <c r="BC404" s="2">
        <v>0</v>
      </c>
      <c r="BD404" s="2">
        <v>0</v>
      </c>
      <c r="BE404" s="2">
        <v>0</v>
      </c>
      <c r="BF404" s="2">
        <v>0</v>
      </c>
      <c r="BG404" s="2">
        <v>0</v>
      </c>
      <c r="BH404" s="2">
        <v>0</v>
      </c>
      <c r="BI404" s="16">
        <v>0</v>
      </c>
      <c r="BJ404" s="18">
        <f t="shared" si="55"/>
        <v>0</v>
      </c>
      <c r="BK404" s="15">
        <v>0</v>
      </c>
      <c r="BL404" s="2">
        <v>0</v>
      </c>
      <c r="BM404" s="2">
        <v>0</v>
      </c>
      <c r="BN404" s="2">
        <v>0</v>
      </c>
      <c r="BO404" s="2">
        <v>0</v>
      </c>
      <c r="BP404" s="2">
        <v>0</v>
      </c>
      <c r="BQ404" s="2">
        <v>0</v>
      </c>
      <c r="BR404" s="2">
        <v>0</v>
      </c>
      <c r="BS404" s="2">
        <v>0</v>
      </c>
      <c r="BT404" s="2">
        <v>0</v>
      </c>
      <c r="BU404" s="2">
        <v>0</v>
      </c>
      <c r="BV404" s="2">
        <v>0</v>
      </c>
      <c r="BW404" s="18">
        <f t="shared" si="56"/>
        <v>0</v>
      </c>
      <c r="BX404" s="15">
        <v>0</v>
      </c>
      <c r="BY404" s="2">
        <v>0</v>
      </c>
      <c r="BZ404" s="2">
        <v>0</v>
      </c>
      <c r="CA404" s="2">
        <v>0</v>
      </c>
      <c r="CB404" s="2">
        <v>0</v>
      </c>
      <c r="CC404" s="2">
        <v>0</v>
      </c>
      <c r="CD404" s="2">
        <v>0</v>
      </c>
      <c r="CE404" s="2">
        <v>0</v>
      </c>
      <c r="CF404" s="2">
        <v>0</v>
      </c>
      <c r="CG404" s="2">
        <v>0</v>
      </c>
      <c r="CH404" s="2">
        <v>0</v>
      </c>
      <c r="CI404" s="2">
        <v>0</v>
      </c>
      <c r="CJ404" s="18">
        <f t="shared" si="57"/>
        <v>0</v>
      </c>
      <c r="CK404" s="15">
        <v>0</v>
      </c>
      <c r="CL404" s="2">
        <v>0</v>
      </c>
      <c r="CM404" s="2">
        <v>0</v>
      </c>
      <c r="CN404" s="2">
        <v>0</v>
      </c>
      <c r="CO404" s="2">
        <v>0</v>
      </c>
      <c r="CP404" s="2">
        <v>0</v>
      </c>
      <c r="CQ404" s="2">
        <v>0</v>
      </c>
      <c r="CR404" s="2">
        <v>0</v>
      </c>
      <c r="CS404" s="2">
        <v>0</v>
      </c>
      <c r="CT404" s="2">
        <v>0</v>
      </c>
      <c r="CU404" s="2">
        <v>0</v>
      </c>
      <c r="CV404" s="16">
        <v>0</v>
      </c>
      <c r="CW404" s="18">
        <f t="shared" si="58"/>
        <v>0</v>
      </c>
    </row>
    <row r="405" spans="1:101" ht="13.05" customHeight="1" x14ac:dyDescent="0.2">
      <c r="A405" s="46" t="s">
        <v>464</v>
      </c>
      <c r="B405" s="46" t="s">
        <v>465</v>
      </c>
      <c r="C405" s="89">
        <v>404</v>
      </c>
      <c r="D405" s="46" t="s">
        <v>464</v>
      </c>
      <c r="E405" s="46" t="s">
        <v>464</v>
      </c>
      <c r="F405" s="46" t="s">
        <v>465</v>
      </c>
      <c r="G405" s="47" t="s">
        <v>30</v>
      </c>
      <c r="H405" s="71">
        <v>246</v>
      </c>
      <c r="I405" s="49" t="s">
        <v>466</v>
      </c>
      <c r="J405" s="43">
        <v>0</v>
      </c>
      <c r="K405" s="15">
        <v>0</v>
      </c>
      <c r="L405" s="2">
        <v>0</v>
      </c>
      <c r="M405" s="2">
        <v>0</v>
      </c>
      <c r="V405" s="16"/>
      <c r="W405" s="18">
        <f t="shared" si="52"/>
        <v>0</v>
      </c>
      <c r="X405" s="15">
        <v>0</v>
      </c>
      <c r="Y405" s="2">
        <v>0</v>
      </c>
      <c r="Z405" s="2">
        <v>0</v>
      </c>
      <c r="AI405" s="16"/>
      <c r="AJ405" s="18">
        <f t="shared" si="53"/>
        <v>0</v>
      </c>
      <c r="AK405" s="15">
        <v>0</v>
      </c>
      <c r="AL405" s="2">
        <v>0</v>
      </c>
      <c r="AM405" s="2">
        <v>0</v>
      </c>
      <c r="AV405" s="16"/>
      <c r="AW405" s="18">
        <f t="shared" si="54"/>
        <v>0</v>
      </c>
      <c r="AX405" s="15">
        <v>0</v>
      </c>
      <c r="AY405" s="2"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0</v>
      </c>
      <c r="BF405" s="2">
        <v>0</v>
      </c>
      <c r="BG405" s="2">
        <v>0</v>
      </c>
      <c r="BH405" s="2">
        <v>0</v>
      </c>
      <c r="BI405" s="16">
        <v>0</v>
      </c>
      <c r="BJ405" s="18">
        <f t="shared" si="55"/>
        <v>0</v>
      </c>
      <c r="BK405" s="15">
        <v>0</v>
      </c>
      <c r="BL405" s="2">
        <v>0</v>
      </c>
      <c r="BM405" s="2">
        <v>0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0</v>
      </c>
      <c r="BT405" s="2">
        <v>0</v>
      </c>
      <c r="BU405" s="2">
        <v>0</v>
      </c>
      <c r="BV405" s="2">
        <v>0</v>
      </c>
      <c r="BW405" s="18">
        <f t="shared" si="56"/>
        <v>0</v>
      </c>
      <c r="BX405" s="15">
        <v>0</v>
      </c>
      <c r="BY405" s="2">
        <v>0</v>
      </c>
      <c r="BZ405" s="2">
        <v>0</v>
      </c>
      <c r="CA405" s="2">
        <v>0</v>
      </c>
      <c r="CB405" s="2">
        <v>0</v>
      </c>
      <c r="CC405" s="2">
        <v>0</v>
      </c>
      <c r="CD405" s="2">
        <v>0</v>
      </c>
      <c r="CE405" s="2">
        <v>0</v>
      </c>
      <c r="CF405" s="2">
        <v>0</v>
      </c>
      <c r="CG405" s="2">
        <v>0</v>
      </c>
      <c r="CH405" s="2">
        <v>0</v>
      </c>
      <c r="CI405" s="2">
        <v>0</v>
      </c>
      <c r="CJ405" s="18">
        <f t="shared" si="57"/>
        <v>0</v>
      </c>
      <c r="CK405" s="15">
        <v>0</v>
      </c>
      <c r="CL405" s="2">
        <v>0</v>
      </c>
      <c r="CM405" s="2">
        <v>0</v>
      </c>
      <c r="CN405" s="2">
        <v>0</v>
      </c>
      <c r="CO405" s="2">
        <v>0</v>
      </c>
      <c r="CP405" s="2">
        <v>0</v>
      </c>
      <c r="CQ405" s="2">
        <v>0</v>
      </c>
      <c r="CR405" s="2">
        <v>0</v>
      </c>
      <c r="CS405" s="2">
        <v>0</v>
      </c>
      <c r="CT405" s="2">
        <v>0</v>
      </c>
      <c r="CU405" s="2">
        <v>0</v>
      </c>
      <c r="CV405" s="16">
        <v>0</v>
      </c>
      <c r="CW405" s="18">
        <f t="shared" si="58"/>
        <v>0</v>
      </c>
    </row>
    <row r="406" spans="1:101" ht="13.05" customHeight="1" x14ac:dyDescent="0.2">
      <c r="A406" s="46" t="s">
        <v>464</v>
      </c>
      <c r="B406" s="46" t="s">
        <v>465</v>
      </c>
      <c r="C406" s="89">
        <v>404</v>
      </c>
      <c r="D406" s="46" t="s">
        <v>464</v>
      </c>
      <c r="E406" s="46" t="s">
        <v>464</v>
      </c>
      <c r="F406" s="46" t="s">
        <v>465</v>
      </c>
      <c r="G406" s="47" t="s">
        <v>32</v>
      </c>
      <c r="H406" s="71">
        <v>247</v>
      </c>
      <c r="I406" s="49" t="s">
        <v>467</v>
      </c>
      <c r="J406" s="43">
        <v>0</v>
      </c>
      <c r="K406" s="15">
        <v>0</v>
      </c>
      <c r="L406" s="2">
        <v>0</v>
      </c>
      <c r="M406" s="2">
        <v>0</v>
      </c>
      <c r="V406" s="16"/>
      <c r="W406" s="18">
        <f t="shared" si="52"/>
        <v>0</v>
      </c>
      <c r="X406" s="15">
        <v>0</v>
      </c>
      <c r="Y406" s="2">
        <v>0</v>
      </c>
      <c r="Z406" s="2">
        <v>0</v>
      </c>
      <c r="AI406" s="16"/>
      <c r="AJ406" s="18">
        <f t="shared" si="53"/>
        <v>0</v>
      </c>
      <c r="AK406" s="15">
        <v>0</v>
      </c>
      <c r="AL406" s="2">
        <v>0</v>
      </c>
      <c r="AM406" s="2">
        <v>0</v>
      </c>
      <c r="AV406" s="16"/>
      <c r="AW406" s="18">
        <f t="shared" si="54"/>
        <v>0</v>
      </c>
      <c r="AX406" s="15">
        <v>0</v>
      </c>
      <c r="AY406" s="2">
        <v>0</v>
      </c>
      <c r="AZ406" s="2">
        <v>0</v>
      </c>
      <c r="BA406" s="2">
        <v>0</v>
      </c>
      <c r="BB406" s="2">
        <v>0</v>
      </c>
      <c r="BC406" s="2">
        <v>0</v>
      </c>
      <c r="BD406" s="2">
        <v>0</v>
      </c>
      <c r="BE406" s="2">
        <v>0</v>
      </c>
      <c r="BF406" s="2">
        <v>0</v>
      </c>
      <c r="BG406" s="2">
        <v>0</v>
      </c>
      <c r="BH406" s="2">
        <v>0</v>
      </c>
      <c r="BI406" s="16">
        <v>0</v>
      </c>
      <c r="BJ406" s="18">
        <f t="shared" si="55"/>
        <v>0</v>
      </c>
      <c r="BK406" s="15">
        <v>0</v>
      </c>
      <c r="BL406" s="2">
        <v>0</v>
      </c>
      <c r="BM406" s="2">
        <v>0</v>
      </c>
      <c r="BN406" s="2">
        <v>0</v>
      </c>
      <c r="BO406" s="2">
        <v>0</v>
      </c>
      <c r="BP406" s="2">
        <v>0</v>
      </c>
      <c r="BQ406" s="2">
        <v>0</v>
      </c>
      <c r="BR406" s="2">
        <v>0</v>
      </c>
      <c r="BS406" s="2">
        <v>0</v>
      </c>
      <c r="BT406" s="2">
        <v>0</v>
      </c>
      <c r="BU406" s="2">
        <v>0</v>
      </c>
      <c r="BV406" s="2">
        <v>0</v>
      </c>
      <c r="BW406" s="18">
        <f t="shared" si="56"/>
        <v>0</v>
      </c>
      <c r="BX406" s="15">
        <v>0</v>
      </c>
      <c r="BY406" s="2">
        <v>0</v>
      </c>
      <c r="BZ406" s="2">
        <v>0</v>
      </c>
      <c r="CA406" s="2">
        <v>0</v>
      </c>
      <c r="CB406" s="2">
        <v>0</v>
      </c>
      <c r="CC406" s="2">
        <v>0</v>
      </c>
      <c r="CD406" s="2">
        <v>0</v>
      </c>
      <c r="CE406" s="2">
        <v>0</v>
      </c>
      <c r="CF406" s="2">
        <v>0</v>
      </c>
      <c r="CG406" s="2">
        <v>0</v>
      </c>
      <c r="CH406" s="2">
        <v>0</v>
      </c>
      <c r="CI406" s="2">
        <v>0</v>
      </c>
      <c r="CJ406" s="18">
        <f t="shared" si="57"/>
        <v>0</v>
      </c>
      <c r="CK406" s="15">
        <v>0</v>
      </c>
      <c r="CL406" s="2">
        <v>0</v>
      </c>
      <c r="CM406" s="2">
        <v>0</v>
      </c>
      <c r="CN406" s="2">
        <v>0</v>
      </c>
      <c r="CO406" s="2">
        <v>0</v>
      </c>
      <c r="CP406" s="2">
        <v>0</v>
      </c>
      <c r="CQ406" s="2">
        <v>0</v>
      </c>
      <c r="CR406" s="2">
        <v>0</v>
      </c>
      <c r="CS406" s="2">
        <v>0</v>
      </c>
      <c r="CT406" s="2">
        <v>0</v>
      </c>
      <c r="CU406" s="2">
        <v>0</v>
      </c>
      <c r="CV406" s="16">
        <v>0</v>
      </c>
      <c r="CW406" s="18">
        <f t="shared" si="58"/>
        <v>0</v>
      </c>
    </row>
    <row r="407" spans="1:101" ht="13.05" customHeight="1" x14ac:dyDescent="0.2">
      <c r="A407" s="46" t="s">
        <v>464</v>
      </c>
      <c r="B407" s="46" t="s">
        <v>465</v>
      </c>
      <c r="C407" s="89">
        <v>404</v>
      </c>
      <c r="D407" s="46" t="s">
        <v>464</v>
      </c>
      <c r="E407" s="46" t="s">
        <v>464</v>
      </c>
      <c r="F407" s="46" t="s">
        <v>465</v>
      </c>
      <c r="G407" s="47" t="s">
        <v>32</v>
      </c>
      <c r="H407" s="71">
        <v>248</v>
      </c>
      <c r="I407" s="49" t="s">
        <v>468</v>
      </c>
      <c r="J407" s="43">
        <v>0</v>
      </c>
      <c r="K407" s="15">
        <v>0</v>
      </c>
      <c r="L407" s="2">
        <v>0</v>
      </c>
      <c r="M407" s="2">
        <v>0</v>
      </c>
      <c r="V407" s="16"/>
      <c r="W407" s="18">
        <f t="shared" si="52"/>
        <v>0</v>
      </c>
      <c r="X407" s="15">
        <v>0</v>
      </c>
      <c r="Y407" s="2">
        <v>0</v>
      </c>
      <c r="Z407" s="2">
        <v>0</v>
      </c>
      <c r="AI407" s="16"/>
      <c r="AJ407" s="18">
        <f t="shared" si="53"/>
        <v>0</v>
      </c>
      <c r="AK407" s="15">
        <v>0</v>
      </c>
      <c r="AL407" s="2">
        <v>0</v>
      </c>
      <c r="AM407" s="2">
        <v>0</v>
      </c>
      <c r="AV407" s="16"/>
      <c r="AW407" s="18">
        <f t="shared" si="54"/>
        <v>0</v>
      </c>
      <c r="AX407" s="15">
        <v>0</v>
      </c>
      <c r="AY407" s="2"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2">
        <v>0</v>
      </c>
      <c r="BF407" s="2">
        <v>0</v>
      </c>
      <c r="BG407" s="2">
        <v>0</v>
      </c>
      <c r="BH407" s="2">
        <v>0</v>
      </c>
      <c r="BI407" s="16">
        <v>0</v>
      </c>
      <c r="BJ407" s="18">
        <f t="shared" si="55"/>
        <v>0</v>
      </c>
      <c r="BK407" s="15">
        <v>0</v>
      </c>
      <c r="BL407" s="2">
        <v>0</v>
      </c>
      <c r="BM407" s="2">
        <v>0</v>
      </c>
      <c r="BN407" s="2">
        <v>0</v>
      </c>
      <c r="BO407" s="2">
        <v>0</v>
      </c>
      <c r="BP407" s="2">
        <v>0</v>
      </c>
      <c r="BQ407" s="2">
        <v>0</v>
      </c>
      <c r="BR407" s="2">
        <v>0</v>
      </c>
      <c r="BS407" s="2">
        <v>0</v>
      </c>
      <c r="BT407" s="2">
        <v>0</v>
      </c>
      <c r="BU407" s="2">
        <v>0</v>
      </c>
      <c r="BV407" s="2">
        <v>0</v>
      </c>
      <c r="BW407" s="18">
        <f t="shared" si="56"/>
        <v>0</v>
      </c>
      <c r="BX407" s="15">
        <v>0</v>
      </c>
      <c r="BY407" s="2">
        <v>0</v>
      </c>
      <c r="BZ407" s="2">
        <v>0</v>
      </c>
      <c r="CA407" s="2">
        <v>0</v>
      </c>
      <c r="CB407" s="2">
        <v>0</v>
      </c>
      <c r="CC407" s="2">
        <v>0</v>
      </c>
      <c r="CD407" s="2">
        <v>0</v>
      </c>
      <c r="CE407" s="2">
        <v>0</v>
      </c>
      <c r="CF407" s="2">
        <v>0</v>
      </c>
      <c r="CG407" s="2">
        <v>0</v>
      </c>
      <c r="CH407" s="2">
        <v>0</v>
      </c>
      <c r="CI407" s="2">
        <v>0</v>
      </c>
      <c r="CJ407" s="18">
        <f t="shared" si="57"/>
        <v>0</v>
      </c>
      <c r="CK407" s="15">
        <v>0</v>
      </c>
      <c r="CL407" s="2">
        <v>0</v>
      </c>
      <c r="CM407" s="2">
        <v>0</v>
      </c>
      <c r="CN407" s="2">
        <v>0</v>
      </c>
      <c r="CO407" s="2">
        <v>0</v>
      </c>
      <c r="CP407" s="2">
        <v>0</v>
      </c>
      <c r="CQ407" s="2">
        <v>0</v>
      </c>
      <c r="CR407" s="2">
        <v>0</v>
      </c>
      <c r="CS407" s="2">
        <v>0</v>
      </c>
      <c r="CT407" s="2">
        <v>0</v>
      </c>
      <c r="CU407" s="2">
        <v>0</v>
      </c>
      <c r="CV407" s="16">
        <v>0</v>
      </c>
      <c r="CW407" s="18">
        <f t="shared" si="58"/>
        <v>0</v>
      </c>
    </row>
    <row r="408" spans="1:101" ht="13.05" customHeight="1" x14ac:dyDescent="0.2">
      <c r="A408" s="46" t="s">
        <v>464</v>
      </c>
      <c r="B408" s="46" t="s">
        <v>465</v>
      </c>
      <c r="C408" s="89">
        <v>404</v>
      </c>
      <c r="D408" s="46" t="s">
        <v>464</v>
      </c>
      <c r="E408" s="46" t="s">
        <v>464</v>
      </c>
      <c r="F408" s="46" t="s">
        <v>465</v>
      </c>
      <c r="G408" s="47" t="s">
        <v>58</v>
      </c>
      <c r="H408" s="71">
        <v>249</v>
      </c>
      <c r="I408" s="49" t="s">
        <v>469</v>
      </c>
      <c r="J408" s="43">
        <v>0</v>
      </c>
      <c r="K408" s="15">
        <v>0</v>
      </c>
      <c r="L408" s="2">
        <v>0</v>
      </c>
      <c r="M408" s="2">
        <v>0</v>
      </c>
      <c r="V408" s="16"/>
      <c r="W408" s="18">
        <f t="shared" si="52"/>
        <v>0</v>
      </c>
      <c r="X408" s="15">
        <v>0</v>
      </c>
      <c r="Y408" s="2">
        <v>0</v>
      </c>
      <c r="Z408" s="2">
        <v>0</v>
      </c>
      <c r="AI408" s="16"/>
      <c r="AJ408" s="18">
        <f t="shared" si="53"/>
        <v>0</v>
      </c>
      <c r="AK408" s="15">
        <v>0</v>
      </c>
      <c r="AL408" s="2">
        <v>0</v>
      </c>
      <c r="AM408" s="2">
        <v>0</v>
      </c>
      <c r="AV408" s="16"/>
      <c r="AW408" s="18">
        <f t="shared" si="54"/>
        <v>0</v>
      </c>
      <c r="AX408" s="15">
        <v>0</v>
      </c>
      <c r="AY408" s="2">
        <v>0</v>
      </c>
      <c r="AZ408" s="2">
        <v>0</v>
      </c>
      <c r="BA408" s="2">
        <v>0</v>
      </c>
      <c r="BB408" s="2">
        <v>0</v>
      </c>
      <c r="BC408" s="2">
        <v>0</v>
      </c>
      <c r="BD408" s="2">
        <v>0</v>
      </c>
      <c r="BE408" s="2">
        <v>0</v>
      </c>
      <c r="BF408" s="2">
        <v>0</v>
      </c>
      <c r="BG408" s="2">
        <v>0</v>
      </c>
      <c r="BH408" s="2">
        <v>0</v>
      </c>
      <c r="BI408" s="16">
        <v>0</v>
      </c>
      <c r="BJ408" s="18">
        <f t="shared" si="55"/>
        <v>0</v>
      </c>
      <c r="BK408" s="15">
        <v>0</v>
      </c>
      <c r="BL408" s="2">
        <v>0</v>
      </c>
      <c r="BM408" s="2">
        <v>0</v>
      </c>
      <c r="BN408" s="2">
        <v>0</v>
      </c>
      <c r="BO408" s="2">
        <v>0</v>
      </c>
      <c r="BP408" s="2">
        <v>0</v>
      </c>
      <c r="BQ408" s="2">
        <v>0</v>
      </c>
      <c r="BR408" s="2">
        <v>0</v>
      </c>
      <c r="BS408" s="2">
        <v>0</v>
      </c>
      <c r="BT408" s="2">
        <v>0</v>
      </c>
      <c r="BU408" s="2">
        <v>0</v>
      </c>
      <c r="BV408" s="2">
        <v>0</v>
      </c>
      <c r="BW408" s="18">
        <f t="shared" si="56"/>
        <v>0</v>
      </c>
      <c r="BX408" s="15">
        <v>0</v>
      </c>
      <c r="BY408" s="2">
        <v>0</v>
      </c>
      <c r="BZ408" s="2">
        <v>0</v>
      </c>
      <c r="CA408" s="2">
        <v>0</v>
      </c>
      <c r="CB408" s="2">
        <v>0</v>
      </c>
      <c r="CC408" s="2">
        <v>0</v>
      </c>
      <c r="CD408" s="2">
        <v>0</v>
      </c>
      <c r="CE408" s="2">
        <v>0</v>
      </c>
      <c r="CF408" s="2">
        <v>0</v>
      </c>
      <c r="CG408" s="2">
        <v>0</v>
      </c>
      <c r="CH408" s="2">
        <v>0</v>
      </c>
      <c r="CI408" s="2">
        <v>0</v>
      </c>
      <c r="CJ408" s="18">
        <f t="shared" si="57"/>
        <v>0</v>
      </c>
      <c r="CK408" s="15">
        <v>0</v>
      </c>
      <c r="CL408" s="2">
        <v>0</v>
      </c>
      <c r="CM408" s="2">
        <v>0</v>
      </c>
      <c r="CN408" s="2">
        <v>0</v>
      </c>
      <c r="CO408" s="2">
        <v>0</v>
      </c>
      <c r="CP408" s="2">
        <v>0</v>
      </c>
      <c r="CQ408" s="2">
        <v>0</v>
      </c>
      <c r="CR408" s="2">
        <v>0</v>
      </c>
      <c r="CS408" s="2">
        <v>0</v>
      </c>
      <c r="CT408" s="2">
        <v>0</v>
      </c>
      <c r="CU408" s="2">
        <v>0</v>
      </c>
      <c r="CV408" s="16">
        <v>0</v>
      </c>
      <c r="CW408" s="18">
        <f t="shared" si="58"/>
        <v>0</v>
      </c>
    </row>
    <row r="409" spans="1:101" ht="13.05" customHeight="1" x14ac:dyDescent="0.2">
      <c r="A409" s="46" t="s">
        <v>464</v>
      </c>
      <c r="B409" s="46" t="s">
        <v>465</v>
      </c>
      <c r="C409" s="89">
        <v>404</v>
      </c>
      <c r="D409" s="46" t="s">
        <v>464</v>
      </c>
      <c r="E409" s="46" t="s">
        <v>464</v>
      </c>
      <c r="F409" s="46" t="s">
        <v>465</v>
      </c>
      <c r="G409" s="47" t="s">
        <v>58</v>
      </c>
      <c r="H409" s="71">
        <v>250</v>
      </c>
      <c r="I409" s="49" t="s">
        <v>470</v>
      </c>
      <c r="J409" s="43">
        <v>0</v>
      </c>
      <c r="K409" s="15">
        <v>0</v>
      </c>
      <c r="L409" s="2">
        <v>0</v>
      </c>
      <c r="M409" s="2">
        <v>0</v>
      </c>
      <c r="V409" s="16"/>
      <c r="W409" s="18">
        <f t="shared" si="52"/>
        <v>0</v>
      </c>
      <c r="X409" s="15">
        <v>0</v>
      </c>
      <c r="Y409" s="2">
        <v>0</v>
      </c>
      <c r="Z409" s="2">
        <v>0</v>
      </c>
      <c r="AI409" s="16"/>
      <c r="AJ409" s="18">
        <f t="shared" si="53"/>
        <v>0</v>
      </c>
      <c r="AK409" s="15">
        <v>0</v>
      </c>
      <c r="AL409" s="2">
        <v>0</v>
      </c>
      <c r="AM409" s="2">
        <v>0</v>
      </c>
      <c r="AV409" s="16"/>
      <c r="AW409" s="18">
        <f t="shared" si="54"/>
        <v>0</v>
      </c>
      <c r="AX409" s="15">
        <v>0</v>
      </c>
      <c r="AY409" s="2">
        <v>0</v>
      </c>
      <c r="AZ409" s="2">
        <v>0</v>
      </c>
      <c r="BA409" s="2">
        <v>0</v>
      </c>
      <c r="BB409" s="2">
        <v>0</v>
      </c>
      <c r="BC409" s="2">
        <v>0</v>
      </c>
      <c r="BD409" s="2">
        <v>0</v>
      </c>
      <c r="BE409" s="2">
        <v>0</v>
      </c>
      <c r="BF409" s="2">
        <v>0</v>
      </c>
      <c r="BG409" s="2">
        <v>0</v>
      </c>
      <c r="BH409" s="2">
        <v>0</v>
      </c>
      <c r="BI409" s="16">
        <v>0</v>
      </c>
      <c r="BJ409" s="18">
        <f t="shared" si="55"/>
        <v>0</v>
      </c>
      <c r="BK409" s="15">
        <v>0</v>
      </c>
      <c r="BL409" s="2">
        <v>0</v>
      </c>
      <c r="BM409" s="2">
        <v>0</v>
      </c>
      <c r="BN409" s="2">
        <v>0</v>
      </c>
      <c r="BO409" s="2">
        <v>0</v>
      </c>
      <c r="BP409" s="2">
        <v>0</v>
      </c>
      <c r="BQ409" s="2">
        <v>0</v>
      </c>
      <c r="BR409" s="2">
        <v>0</v>
      </c>
      <c r="BS409" s="2">
        <v>0</v>
      </c>
      <c r="BT409" s="2">
        <v>0</v>
      </c>
      <c r="BU409" s="2">
        <v>0</v>
      </c>
      <c r="BV409" s="2">
        <v>0</v>
      </c>
      <c r="BW409" s="18">
        <f t="shared" si="56"/>
        <v>0</v>
      </c>
      <c r="BX409" s="15">
        <v>0</v>
      </c>
      <c r="BY409" s="2">
        <v>0</v>
      </c>
      <c r="BZ409" s="2">
        <v>0</v>
      </c>
      <c r="CA409" s="2">
        <v>0</v>
      </c>
      <c r="CB409" s="2">
        <v>0</v>
      </c>
      <c r="CC409" s="2">
        <v>0</v>
      </c>
      <c r="CD409" s="2">
        <v>0</v>
      </c>
      <c r="CE409" s="2">
        <v>0</v>
      </c>
      <c r="CF409" s="2">
        <v>0</v>
      </c>
      <c r="CG409" s="2">
        <v>0</v>
      </c>
      <c r="CH409" s="2">
        <v>0</v>
      </c>
      <c r="CI409" s="2">
        <v>0</v>
      </c>
      <c r="CJ409" s="18">
        <f t="shared" si="57"/>
        <v>0</v>
      </c>
      <c r="CK409" s="15">
        <v>0</v>
      </c>
      <c r="CL409" s="2">
        <v>0</v>
      </c>
      <c r="CM409" s="2">
        <v>0</v>
      </c>
      <c r="CN409" s="2">
        <v>0</v>
      </c>
      <c r="CO409" s="2">
        <v>0</v>
      </c>
      <c r="CP409" s="2">
        <v>0</v>
      </c>
      <c r="CQ409" s="2">
        <v>0</v>
      </c>
      <c r="CR409" s="2">
        <v>0</v>
      </c>
      <c r="CS409" s="2">
        <v>0</v>
      </c>
      <c r="CT409" s="2">
        <v>0</v>
      </c>
      <c r="CU409" s="2">
        <v>0</v>
      </c>
      <c r="CV409" s="16">
        <v>0</v>
      </c>
      <c r="CW409" s="18">
        <f t="shared" si="58"/>
        <v>0</v>
      </c>
    </row>
    <row r="410" spans="1:101" ht="13.05" customHeight="1" x14ac:dyDescent="0.2">
      <c r="A410" s="46" t="s">
        <v>464</v>
      </c>
      <c r="B410" s="46" t="s">
        <v>465</v>
      </c>
      <c r="C410" s="89">
        <v>404</v>
      </c>
      <c r="D410" s="46" t="s">
        <v>464</v>
      </c>
      <c r="E410" s="46" t="s">
        <v>464</v>
      </c>
      <c r="F410" s="46" t="s">
        <v>465</v>
      </c>
      <c r="G410" s="47" t="s">
        <v>32</v>
      </c>
      <c r="H410" s="71">
        <v>305</v>
      </c>
      <c r="I410" s="49" t="s">
        <v>471</v>
      </c>
      <c r="J410" s="43">
        <v>0</v>
      </c>
      <c r="K410" s="15">
        <v>0</v>
      </c>
      <c r="L410" s="2">
        <v>0</v>
      </c>
      <c r="M410" s="2">
        <v>0</v>
      </c>
      <c r="V410" s="16"/>
      <c r="W410" s="18">
        <f t="shared" si="52"/>
        <v>0</v>
      </c>
      <c r="X410" s="15">
        <v>0</v>
      </c>
      <c r="Y410" s="2">
        <v>0</v>
      </c>
      <c r="Z410" s="2">
        <v>0</v>
      </c>
      <c r="AI410" s="16"/>
      <c r="AJ410" s="18">
        <f t="shared" si="53"/>
        <v>0</v>
      </c>
      <c r="AK410" s="15">
        <v>0</v>
      </c>
      <c r="AL410" s="2">
        <v>0</v>
      </c>
      <c r="AM410" s="2">
        <v>0</v>
      </c>
      <c r="AV410" s="16"/>
      <c r="AW410" s="18">
        <f t="shared" si="54"/>
        <v>0</v>
      </c>
      <c r="AX410" s="15">
        <v>0</v>
      </c>
      <c r="AY410" s="2">
        <v>0</v>
      </c>
      <c r="AZ410" s="2">
        <v>0</v>
      </c>
      <c r="BA410" s="2">
        <v>0</v>
      </c>
      <c r="BB410" s="2">
        <v>0</v>
      </c>
      <c r="BC410" s="2">
        <v>0</v>
      </c>
      <c r="BD410" s="2">
        <v>0</v>
      </c>
      <c r="BE410" s="2">
        <v>0</v>
      </c>
      <c r="BF410" s="2">
        <v>0</v>
      </c>
      <c r="BG410" s="2">
        <v>0</v>
      </c>
      <c r="BH410" s="2">
        <v>0</v>
      </c>
      <c r="BI410" s="16">
        <v>0</v>
      </c>
      <c r="BJ410" s="18">
        <f t="shared" si="55"/>
        <v>0</v>
      </c>
      <c r="BK410" s="15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0</v>
      </c>
      <c r="BT410" s="2">
        <v>0</v>
      </c>
      <c r="BU410" s="2">
        <v>0</v>
      </c>
      <c r="BV410" s="2">
        <v>0</v>
      </c>
      <c r="BW410" s="18">
        <f t="shared" si="56"/>
        <v>0</v>
      </c>
      <c r="BX410" s="15">
        <v>0</v>
      </c>
      <c r="BY410" s="2">
        <v>0</v>
      </c>
      <c r="BZ410" s="2">
        <v>0</v>
      </c>
      <c r="CA410" s="2">
        <v>0</v>
      </c>
      <c r="CB410" s="2">
        <v>0</v>
      </c>
      <c r="CC410" s="2">
        <v>0</v>
      </c>
      <c r="CD410" s="2">
        <v>0</v>
      </c>
      <c r="CE410" s="2">
        <v>0</v>
      </c>
      <c r="CF410" s="2">
        <v>0</v>
      </c>
      <c r="CG410" s="2">
        <v>0</v>
      </c>
      <c r="CH410" s="2">
        <v>0</v>
      </c>
      <c r="CI410" s="2">
        <v>0</v>
      </c>
      <c r="CJ410" s="18">
        <f t="shared" si="57"/>
        <v>0</v>
      </c>
      <c r="CK410" s="15">
        <v>0</v>
      </c>
      <c r="CL410" s="2">
        <v>0</v>
      </c>
      <c r="CM410" s="2">
        <v>0</v>
      </c>
      <c r="CN410" s="2">
        <v>0</v>
      </c>
      <c r="CO410" s="2">
        <v>0</v>
      </c>
      <c r="CP410" s="2">
        <v>0</v>
      </c>
      <c r="CQ410" s="2">
        <v>0</v>
      </c>
      <c r="CR410" s="2">
        <v>0</v>
      </c>
      <c r="CS410" s="2">
        <v>0</v>
      </c>
      <c r="CT410" s="2">
        <v>0</v>
      </c>
      <c r="CU410" s="2">
        <v>0</v>
      </c>
      <c r="CV410" s="16">
        <v>0</v>
      </c>
      <c r="CW410" s="18">
        <f t="shared" si="58"/>
        <v>0</v>
      </c>
    </row>
    <row r="411" spans="1:101" ht="13.05" customHeight="1" x14ac:dyDescent="0.2">
      <c r="A411" s="46" t="s">
        <v>464</v>
      </c>
      <c r="B411" s="46" t="s">
        <v>465</v>
      </c>
      <c r="C411" s="89">
        <v>404</v>
      </c>
      <c r="D411" s="46" t="s">
        <v>464</v>
      </c>
      <c r="E411" s="46" t="s">
        <v>464</v>
      </c>
      <c r="F411" s="46" t="s">
        <v>465</v>
      </c>
      <c r="G411" s="47" t="s">
        <v>32</v>
      </c>
      <c r="H411" s="71">
        <v>6688</v>
      </c>
      <c r="I411" s="49" t="s">
        <v>472</v>
      </c>
      <c r="J411" s="43">
        <v>0</v>
      </c>
      <c r="K411" s="15">
        <v>0</v>
      </c>
      <c r="L411" s="2">
        <v>0</v>
      </c>
      <c r="M411" s="2">
        <v>0</v>
      </c>
      <c r="V411" s="16"/>
      <c r="W411" s="18">
        <f t="shared" si="52"/>
        <v>0</v>
      </c>
      <c r="X411" s="15">
        <v>0</v>
      </c>
      <c r="Y411" s="2">
        <v>0</v>
      </c>
      <c r="Z411" s="2">
        <v>0</v>
      </c>
      <c r="AI411" s="16"/>
      <c r="AJ411" s="18">
        <f t="shared" si="53"/>
        <v>0</v>
      </c>
      <c r="AK411" s="15">
        <v>0</v>
      </c>
      <c r="AL411" s="2">
        <v>0</v>
      </c>
      <c r="AM411" s="2">
        <v>0</v>
      </c>
      <c r="AV411" s="16"/>
      <c r="AW411" s="18">
        <f t="shared" si="54"/>
        <v>0</v>
      </c>
      <c r="AX411" s="15">
        <v>0</v>
      </c>
      <c r="AY411" s="2">
        <v>0</v>
      </c>
      <c r="AZ411" s="2">
        <v>0</v>
      </c>
      <c r="BA411" s="2">
        <v>0</v>
      </c>
      <c r="BB411" s="2">
        <v>0</v>
      </c>
      <c r="BC411" s="2">
        <v>0</v>
      </c>
      <c r="BD411" s="2">
        <v>0</v>
      </c>
      <c r="BE411" s="2">
        <v>0</v>
      </c>
      <c r="BF411" s="2">
        <v>0</v>
      </c>
      <c r="BG411" s="2">
        <v>0</v>
      </c>
      <c r="BH411" s="2">
        <v>0</v>
      </c>
      <c r="BI411" s="16">
        <v>0</v>
      </c>
      <c r="BJ411" s="18">
        <f t="shared" si="55"/>
        <v>0</v>
      </c>
      <c r="BK411" s="15">
        <v>0</v>
      </c>
      <c r="BL411" s="2">
        <v>0</v>
      </c>
      <c r="BM411" s="2">
        <v>0</v>
      </c>
      <c r="BN411" s="2">
        <v>0</v>
      </c>
      <c r="BO411" s="2">
        <v>0</v>
      </c>
      <c r="BP411" s="2">
        <v>0</v>
      </c>
      <c r="BQ411" s="2">
        <v>0</v>
      </c>
      <c r="BR411" s="2">
        <v>0</v>
      </c>
      <c r="BS411" s="2">
        <v>0</v>
      </c>
      <c r="BT411" s="2">
        <v>0</v>
      </c>
      <c r="BU411" s="2">
        <v>0</v>
      </c>
      <c r="BV411" s="2">
        <v>0</v>
      </c>
      <c r="BW411" s="18">
        <f t="shared" si="56"/>
        <v>0</v>
      </c>
      <c r="BX411" s="15">
        <v>0</v>
      </c>
      <c r="BY411" s="2">
        <v>0</v>
      </c>
      <c r="BZ411" s="2">
        <v>0</v>
      </c>
      <c r="CA411" s="2">
        <v>0</v>
      </c>
      <c r="CB411" s="2">
        <v>0</v>
      </c>
      <c r="CC411" s="2">
        <v>0</v>
      </c>
      <c r="CD411" s="2">
        <v>0</v>
      </c>
      <c r="CE411" s="2">
        <v>0</v>
      </c>
      <c r="CF411" s="2">
        <v>0</v>
      </c>
      <c r="CG411" s="2">
        <v>0</v>
      </c>
      <c r="CH411" s="2">
        <v>0</v>
      </c>
      <c r="CI411" s="2">
        <v>0</v>
      </c>
      <c r="CJ411" s="18">
        <f t="shared" si="57"/>
        <v>0</v>
      </c>
      <c r="CK411" s="15">
        <v>0</v>
      </c>
      <c r="CL411" s="2">
        <v>0</v>
      </c>
      <c r="CM411" s="2">
        <v>0</v>
      </c>
      <c r="CN411" s="2">
        <v>0</v>
      </c>
      <c r="CO411" s="2">
        <v>0</v>
      </c>
      <c r="CP411" s="2">
        <v>0</v>
      </c>
      <c r="CQ411" s="2">
        <v>0</v>
      </c>
      <c r="CR411" s="2">
        <v>0</v>
      </c>
      <c r="CS411" s="2">
        <v>0</v>
      </c>
      <c r="CT411" s="2">
        <v>0</v>
      </c>
      <c r="CU411" s="2">
        <v>0</v>
      </c>
      <c r="CV411" s="16">
        <v>0</v>
      </c>
      <c r="CW411" s="18">
        <f t="shared" si="58"/>
        <v>0</v>
      </c>
    </row>
    <row r="412" spans="1:101" ht="13.05" customHeight="1" x14ac:dyDescent="0.2">
      <c r="A412" s="46" t="s">
        <v>464</v>
      </c>
      <c r="B412" s="46" t="s">
        <v>465</v>
      </c>
      <c r="C412" s="89">
        <v>404</v>
      </c>
      <c r="D412" s="46" t="s">
        <v>464</v>
      </c>
      <c r="E412" s="46" t="s">
        <v>464</v>
      </c>
      <c r="F412" s="46" t="s">
        <v>465</v>
      </c>
      <c r="G412" s="47" t="s">
        <v>32</v>
      </c>
      <c r="H412" s="71">
        <v>6730</v>
      </c>
      <c r="I412" s="49" t="s">
        <v>473</v>
      </c>
      <c r="J412" s="43">
        <v>0</v>
      </c>
      <c r="K412" s="15">
        <v>0</v>
      </c>
      <c r="L412" s="2">
        <v>0</v>
      </c>
      <c r="M412" s="2">
        <v>0</v>
      </c>
      <c r="V412" s="16"/>
      <c r="W412" s="18">
        <f t="shared" si="52"/>
        <v>0</v>
      </c>
      <c r="X412" s="15">
        <v>0</v>
      </c>
      <c r="Y412" s="2">
        <v>0</v>
      </c>
      <c r="Z412" s="2">
        <v>0</v>
      </c>
      <c r="AI412" s="16"/>
      <c r="AJ412" s="18">
        <f t="shared" si="53"/>
        <v>0</v>
      </c>
      <c r="AK412" s="15">
        <v>0</v>
      </c>
      <c r="AL412" s="2">
        <v>0</v>
      </c>
      <c r="AM412" s="2">
        <v>0</v>
      </c>
      <c r="AV412" s="16"/>
      <c r="AW412" s="18">
        <f t="shared" si="54"/>
        <v>0</v>
      </c>
      <c r="AX412" s="15">
        <v>0</v>
      </c>
      <c r="AY412" s="2">
        <v>0</v>
      </c>
      <c r="AZ412" s="2">
        <v>0</v>
      </c>
      <c r="BA412" s="2">
        <v>0</v>
      </c>
      <c r="BB412" s="2">
        <v>0</v>
      </c>
      <c r="BC412" s="2">
        <v>0</v>
      </c>
      <c r="BD412" s="2">
        <v>0</v>
      </c>
      <c r="BE412" s="2">
        <v>0</v>
      </c>
      <c r="BF412" s="2">
        <v>0</v>
      </c>
      <c r="BG412" s="2">
        <v>0</v>
      </c>
      <c r="BH412" s="2">
        <v>0</v>
      </c>
      <c r="BI412" s="16">
        <v>0</v>
      </c>
      <c r="BJ412" s="18">
        <f t="shared" si="55"/>
        <v>0</v>
      </c>
      <c r="BK412" s="15">
        <v>0</v>
      </c>
      <c r="BL412" s="2">
        <v>0</v>
      </c>
      <c r="BM412" s="2">
        <v>0</v>
      </c>
      <c r="BN412" s="2">
        <v>0</v>
      </c>
      <c r="BO412" s="2">
        <v>0</v>
      </c>
      <c r="BP412" s="2">
        <v>0</v>
      </c>
      <c r="BQ412" s="2">
        <v>0</v>
      </c>
      <c r="BR412" s="2">
        <v>0</v>
      </c>
      <c r="BS412" s="2">
        <v>0</v>
      </c>
      <c r="BT412" s="2">
        <v>0</v>
      </c>
      <c r="BU412" s="2">
        <v>0</v>
      </c>
      <c r="BV412" s="2">
        <v>0</v>
      </c>
      <c r="BW412" s="18">
        <f t="shared" si="56"/>
        <v>0</v>
      </c>
      <c r="BX412" s="15">
        <v>0</v>
      </c>
      <c r="BY412" s="2">
        <v>0</v>
      </c>
      <c r="BZ412" s="2">
        <v>0</v>
      </c>
      <c r="CA412" s="2">
        <v>0</v>
      </c>
      <c r="CB412" s="2">
        <v>0</v>
      </c>
      <c r="CC412" s="2">
        <v>0</v>
      </c>
      <c r="CD412" s="2">
        <v>0</v>
      </c>
      <c r="CE412" s="2">
        <v>0</v>
      </c>
      <c r="CF412" s="2">
        <v>0</v>
      </c>
      <c r="CG412" s="2">
        <v>0</v>
      </c>
      <c r="CH412" s="2">
        <v>0</v>
      </c>
      <c r="CI412" s="2">
        <v>0</v>
      </c>
      <c r="CJ412" s="18">
        <f t="shared" si="57"/>
        <v>0</v>
      </c>
      <c r="CK412" s="15">
        <v>0</v>
      </c>
      <c r="CL412" s="2">
        <v>0</v>
      </c>
      <c r="CM412" s="2">
        <v>0</v>
      </c>
      <c r="CN412" s="2">
        <v>0</v>
      </c>
      <c r="CO412" s="2">
        <v>0</v>
      </c>
      <c r="CP412" s="2">
        <v>0</v>
      </c>
      <c r="CQ412" s="2">
        <v>0</v>
      </c>
      <c r="CR412" s="2">
        <v>0</v>
      </c>
      <c r="CS412" s="2">
        <v>0</v>
      </c>
      <c r="CT412" s="2">
        <v>0</v>
      </c>
      <c r="CU412" s="2">
        <v>0</v>
      </c>
      <c r="CV412" s="16">
        <v>0</v>
      </c>
      <c r="CW412" s="18">
        <f t="shared" si="58"/>
        <v>0</v>
      </c>
    </row>
    <row r="413" spans="1:101" ht="13.05" customHeight="1" x14ac:dyDescent="0.2">
      <c r="A413" s="46" t="s">
        <v>464</v>
      </c>
      <c r="B413" s="46" t="s">
        <v>465</v>
      </c>
      <c r="C413" s="89">
        <v>404</v>
      </c>
      <c r="D413" s="46" t="s">
        <v>464</v>
      </c>
      <c r="E413" s="46" t="s">
        <v>464</v>
      </c>
      <c r="F413" s="46" t="s">
        <v>465</v>
      </c>
      <c r="G413" s="47" t="s">
        <v>30</v>
      </c>
      <c r="H413" s="71">
        <v>6731</v>
      </c>
      <c r="I413" s="49" t="s">
        <v>474</v>
      </c>
      <c r="J413" s="43">
        <v>0</v>
      </c>
      <c r="K413" s="15">
        <v>0</v>
      </c>
      <c r="L413" s="2">
        <v>0</v>
      </c>
      <c r="M413" s="2">
        <v>0</v>
      </c>
      <c r="V413" s="16"/>
      <c r="W413" s="18">
        <f t="shared" si="52"/>
        <v>0</v>
      </c>
      <c r="X413" s="15">
        <v>0</v>
      </c>
      <c r="Y413" s="2">
        <v>0</v>
      </c>
      <c r="Z413" s="2">
        <v>0</v>
      </c>
      <c r="AI413" s="16"/>
      <c r="AJ413" s="18">
        <f t="shared" si="53"/>
        <v>0</v>
      </c>
      <c r="AK413" s="15">
        <v>0</v>
      </c>
      <c r="AL413" s="2">
        <v>0</v>
      </c>
      <c r="AM413" s="2">
        <v>0</v>
      </c>
      <c r="AV413" s="16"/>
      <c r="AW413" s="18">
        <f t="shared" si="54"/>
        <v>0</v>
      </c>
      <c r="AX413" s="15">
        <v>0</v>
      </c>
      <c r="AY413" s="2">
        <v>0</v>
      </c>
      <c r="AZ413" s="2">
        <v>0</v>
      </c>
      <c r="BA413" s="2">
        <v>0</v>
      </c>
      <c r="BB413" s="2">
        <v>0</v>
      </c>
      <c r="BC413" s="2">
        <v>0</v>
      </c>
      <c r="BD413" s="2">
        <v>0</v>
      </c>
      <c r="BE413" s="2">
        <v>0</v>
      </c>
      <c r="BF413" s="2">
        <v>0</v>
      </c>
      <c r="BG413" s="2">
        <v>0</v>
      </c>
      <c r="BH413" s="2">
        <v>0</v>
      </c>
      <c r="BI413" s="16">
        <v>0</v>
      </c>
      <c r="BJ413" s="18">
        <f t="shared" si="55"/>
        <v>0</v>
      </c>
      <c r="BK413" s="15">
        <v>0</v>
      </c>
      <c r="BL413" s="2">
        <v>0</v>
      </c>
      <c r="BM413" s="2">
        <v>0</v>
      </c>
      <c r="BN413" s="2">
        <v>0</v>
      </c>
      <c r="BO413" s="2">
        <v>0</v>
      </c>
      <c r="BP413" s="2">
        <v>0</v>
      </c>
      <c r="BQ413" s="2">
        <v>0</v>
      </c>
      <c r="BR413" s="2">
        <v>0</v>
      </c>
      <c r="BS413" s="2">
        <v>0</v>
      </c>
      <c r="BT413" s="2">
        <v>0</v>
      </c>
      <c r="BU413" s="2">
        <v>0</v>
      </c>
      <c r="BV413" s="2">
        <v>0</v>
      </c>
      <c r="BW413" s="18">
        <f t="shared" si="56"/>
        <v>0</v>
      </c>
      <c r="BX413" s="15">
        <v>0</v>
      </c>
      <c r="BY413" s="2">
        <v>0</v>
      </c>
      <c r="BZ413" s="2">
        <v>0</v>
      </c>
      <c r="CA413" s="2">
        <v>0</v>
      </c>
      <c r="CB413" s="2">
        <v>0</v>
      </c>
      <c r="CC413" s="2">
        <v>0</v>
      </c>
      <c r="CD413" s="2">
        <v>0</v>
      </c>
      <c r="CE413" s="2">
        <v>0</v>
      </c>
      <c r="CF413" s="2">
        <v>0</v>
      </c>
      <c r="CG413" s="2">
        <v>0</v>
      </c>
      <c r="CH413" s="2">
        <v>0</v>
      </c>
      <c r="CI413" s="2">
        <v>0</v>
      </c>
      <c r="CJ413" s="18">
        <f t="shared" si="57"/>
        <v>0</v>
      </c>
      <c r="CK413" s="15">
        <v>0</v>
      </c>
      <c r="CL413" s="2">
        <v>0</v>
      </c>
      <c r="CM413" s="2">
        <v>0</v>
      </c>
      <c r="CN413" s="2">
        <v>0</v>
      </c>
      <c r="CO413" s="2">
        <v>0</v>
      </c>
      <c r="CP413" s="2">
        <v>0</v>
      </c>
      <c r="CQ413" s="2">
        <v>0</v>
      </c>
      <c r="CR413" s="2">
        <v>0</v>
      </c>
      <c r="CS413" s="2">
        <v>0</v>
      </c>
      <c r="CT413" s="2">
        <v>0</v>
      </c>
      <c r="CU413" s="2">
        <v>0</v>
      </c>
      <c r="CV413" s="16">
        <v>0</v>
      </c>
      <c r="CW413" s="18">
        <f t="shared" si="58"/>
        <v>0</v>
      </c>
    </row>
    <row r="414" spans="1:101" ht="13.05" customHeight="1" x14ac:dyDescent="0.2">
      <c r="A414" s="46" t="s">
        <v>464</v>
      </c>
      <c r="B414" s="46" t="s">
        <v>465</v>
      </c>
      <c r="C414" s="89">
        <v>404</v>
      </c>
      <c r="D414" s="46" t="s">
        <v>464</v>
      </c>
      <c r="E414" s="46" t="s">
        <v>464</v>
      </c>
      <c r="F414" s="46" t="s">
        <v>465</v>
      </c>
      <c r="G414" s="47" t="s">
        <v>32</v>
      </c>
      <c r="H414" s="71">
        <v>26740</v>
      </c>
      <c r="I414" s="49" t="s">
        <v>475</v>
      </c>
      <c r="J414" s="43">
        <v>0</v>
      </c>
      <c r="K414" s="15">
        <v>0</v>
      </c>
      <c r="L414" s="2">
        <v>0</v>
      </c>
      <c r="M414" s="2">
        <v>0</v>
      </c>
      <c r="V414" s="16"/>
      <c r="W414" s="18">
        <f t="shared" si="52"/>
        <v>0</v>
      </c>
      <c r="X414" s="15">
        <v>0</v>
      </c>
      <c r="Y414" s="2">
        <v>0</v>
      </c>
      <c r="Z414" s="2">
        <v>0</v>
      </c>
      <c r="AI414" s="16"/>
      <c r="AJ414" s="18">
        <f t="shared" si="53"/>
        <v>0</v>
      </c>
      <c r="AK414" s="15">
        <v>0</v>
      </c>
      <c r="AL414" s="2">
        <v>0</v>
      </c>
      <c r="AM414" s="2">
        <v>0</v>
      </c>
      <c r="AV414" s="16"/>
      <c r="AW414" s="18">
        <f t="shared" si="54"/>
        <v>0</v>
      </c>
      <c r="AX414" s="15">
        <v>0</v>
      </c>
      <c r="AY414" s="2">
        <v>0</v>
      </c>
      <c r="AZ414" s="2">
        <v>0</v>
      </c>
      <c r="BA414" s="2">
        <v>0</v>
      </c>
      <c r="BB414" s="2">
        <v>0</v>
      </c>
      <c r="BC414" s="2">
        <v>0</v>
      </c>
      <c r="BD414" s="2">
        <v>0</v>
      </c>
      <c r="BE414" s="2">
        <v>0</v>
      </c>
      <c r="BF414" s="2">
        <v>0</v>
      </c>
      <c r="BG414" s="2">
        <v>0</v>
      </c>
      <c r="BH414" s="2">
        <v>0</v>
      </c>
      <c r="BI414" s="16">
        <v>0</v>
      </c>
      <c r="BJ414" s="18">
        <f t="shared" si="55"/>
        <v>0</v>
      </c>
      <c r="BK414" s="15">
        <v>0</v>
      </c>
      <c r="BL414" s="2">
        <v>0</v>
      </c>
      <c r="BM414" s="2">
        <v>0</v>
      </c>
      <c r="BN414" s="2">
        <v>0</v>
      </c>
      <c r="BO414" s="2">
        <v>0</v>
      </c>
      <c r="BP414" s="2">
        <v>0</v>
      </c>
      <c r="BQ414" s="2">
        <v>0</v>
      </c>
      <c r="BR414" s="2">
        <v>0</v>
      </c>
      <c r="BS414" s="2">
        <v>0</v>
      </c>
      <c r="BT414" s="2">
        <v>0</v>
      </c>
      <c r="BU414" s="2">
        <v>0</v>
      </c>
      <c r="BV414" s="2">
        <v>0</v>
      </c>
      <c r="BW414" s="18">
        <f t="shared" si="56"/>
        <v>0</v>
      </c>
      <c r="BX414" s="15">
        <v>0</v>
      </c>
      <c r="BY414" s="2">
        <v>0</v>
      </c>
      <c r="BZ414" s="2">
        <v>0</v>
      </c>
      <c r="CA414" s="2">
        <v>0</v>
      </c>
      <c r="CB414" s="2">
        <v>0</v>
      </c>
      <c r="CC414" s="2">
        <v>0</v>
      </c>
      <c r="CD414" s="2">
        <v>0</v>
      </c>
      <c r="CE414" s="2">
        <v>0</v>
      </c>
      <c r="CF414" s="2">
        <v>0</v>
      </c>
      <c r="CG414" s="2">
        <v>0</v>
      </c>
      <c r="CH414" s="2">
        <v>0</v>
      </c>
      <c r="CI414" s="2">
        <v>0</v>
      </c>
      <c r="CJ414" s="18">
        <f t="shared" si="57"/>
        <v>0</v>
      </c>
      <c r="CK414" s="15">
        <v>0</v>
      </c>
      <c r="CL414" s="2">
        <v>0</v>
      </c>
      <c r="CM414" s="2">
        <v>0</v>
      </c>
      <c r="CN414" s="2">
        <v>0</v>
      </c>
      <c r="CO414" s="2">
        <v>0</v>
      </c>
      <c r="CP414" s="2">
        <v>0</v>
      </c>
      <c r="CQ414" s="2">
        <v>0</v>
      </c>
      <c r="CR414" s="2">
        <v>0</v>
      </c>
      <c r="CS414" s="2">
        <v>0</v>
      </c>
      <c r="CT414" s="2">
        <v>0</v>
      </c>
      <c r="CU414" s="2">
        <v>0</v>
      </c>
      <c r="CV414" s="16">
        <v>0</v>
      </c>
      <c r="CW414" s="18">
        <f t="shared" si="58"/>
        <v>0</v>
      </c>
    </row>
    <row r="415" spans="1:101" ht="13.05" customHeight="1" x14ac:dyDescent="0.2">
      <c r="A415" s="46" t="s">
        <v>464</v>
      </c>
      <c r="B415" s="46" t="s">
        <v>465</v>
      </c>
      <c r="C415" s="89">
        <v>404</v>
      </c>
      <c r="D415" s="46" t="s">
        <v>464</v>
      </c>
      <c r="E415" s="46" t="s">
        <v>464</v>
      </c>
      <c r="F415" s="46" t="s">
        <v>465</v>
      </c>
      <c r="G415" s="47" t="s">
        <v>32</v>
      </c>
      <c r="H415" s="71">
        <v>26741</v>
      </c>
      <c r="I415" s="49" t="s">
        <v>476</v>
      </c>
      <c r="J415" s="43">
        <v>0</v>
      </c>
      <c r="K415" s="15">
        <v>0</v>
      </c>
      <c r="L415" s="2">
        <v>0</v>
      </c>
      <c r="M415" s="2">
        <v>0</v>
      </c>
      <c r="V415" s="16"/>
      <c r="W415" s="18">
        <f t="shared" si="52"/>
        <v>0</v>
      </c>
      <c r="X415" s="15">
        <v>0</v>
      </c>
      <c r="Y415" s="2">
        <v>0</v>
      </c>
      <c r="Z415" s="2">
        <v>0</v>
      </c>
      <c r="AI415" s="16"/>
      <c r="AJ415" s="18">
        <f t="shared" si="53"/>
        <v>0</v>
      </c>
      <c r="AK415" s="15">
        <v>0</v>
      </c>
      <c r="AL415" s="2">
        <v>0</v>
      </c>
      <c r="AM415" s="2">
        <v>0</v>
      </c>
      <c r="AV415" s="16"/>
      <c r="AW415" s="18">
        <f t="shared" si="54"/>
        <v>0</v>
      </c>
      <c r="AX415" s="15">
        <v>0</v>
      </c>
      <c r="AY415" s="2">
        <v>0</v>
      </c>
      <c r="AZ415" s="2">
        <v>0</v>
      </c>
      <c r="BA415" s="2">
        <v>0</v>
      </c>
      <c r="BB415" s="2">
        <v>0</v>
      </c>
      <c r="BC415" s="2">
        <v>0</v>
      </c>
      <c r="BD415" s="2">
        <v>0</v>
      </c>
      <c r="BE415" s="2">
        <v>0</v>
      </c>
      <c r="BF415" s="2">
        <v>0</v>
      </c>
      <c r="BG415" s="2">
        <v>0</v>
      </c>
      <c r="BH415" s="2">
        <v>0</v>
      </c>
      <c r="BI415" s="16">
        <v>0</v>
      </c>
      <c r="BJ415" s="18">
        <f t="shared" si="55"/>
        <v>0</v>
      </c>
      <c r="BK415" s="15">
        <v>0</v>
      </c>
      <c r="BL415" s="2">
        <v>0</v>
      </c>
      <c r="BM415" s="2">
        <v>0</v>
      </c>
      <c r="BN415" s="2">
        <v>0</v>
      </c>
      <c r="BO415" s="2">
        <v>0</v>
      </c>
      <c r="BP415" s="2">
        <v>0</v>
      </c>
      <c r="BQ415" s="2">
        <v>0</v>
      </c>
      <c r="BR415" s="2">
        <v>0</v>
      </c>
      <c r="BS415" s="2">
        <v>0</v>
      </c>
      <c r="BT415" s="2">
        <v>0</v>
      </c>
      <c r="BU415" s="2">
        <v>0</v>
      </c>
      <c r="BV415" s="2">
        <v>0</v>
      </c>
      <c r="BW415" s="18">
        <f t="shared" si="56"/>
        <v>0</v>
      </c>
      <c r="BX415" s="15">
        <v>0</v>
      </c>
      <c r="BY415" s="2">
        <v>0</v>
      </c>
      <c r="BZ415" s="2">
        <v>0</v>
      </c>
      <c r="CA415" s="2">
        <v>0</v>
      </c>
      <c r="CB415" s="2">
        <v>0</v>
      </c>
      <c r="CC415" s="2">
        <v>0</v>
      </c>
      <c r="CD415" s="2">
        <v>0</v>
      </c>
      <c r="CE415" s="2">
        <v>0</v>
      </c>
      <c r="CF415" s="2">
        <v>0</v>
      </c>
      <c r="CG415" s="2">
        <v>0</v>
      </c>
      <c r="CH415" s="2">
        <v>0</v>
      </c>
      <c r="CI415" s="2">
        <v>0</v>
      </c>
      <c r="CJ415" s="18">
        <f t="shared" si="57"/>
        <v>0</v>
      </c>
      <c r="CK415" s="15">
        <v>0</v>
      </c>
      <c r="CL415" s="2">
        <v>0</v>
      </c>
      <c r="CM415" s="2">
        <v>0</v>
      </c>
      <c r="CN415" s="2">
        <v>0</v>
      </c>
      <c r="CO415" s="2">
        <v>0</v>
      </c>
      <c r="CP415" s="2">
        <v>0</v>
      </c>
      <c r="CQ415" s="2">
        <v>0</v>
      </c>
      <c r="CR415" s="2">
        <v>0</v>
      </c>
      <c r="CS415" s="2">
        <v>0</v>
      </c>
      <c r="CT415" s="2">
        <v>0</v>
      </c>
      <c r="CU415" s="2">
        <v>0</v>
      </c>
      <c r="CV415" s="16">
        <v>0</v>
      </c>
      <c r="CW415" s="18">
        <f t="shared" si="58"/>
        <v>0</v>
      </c>
    </row>
    <row r="416" spans="1:101" ht="13.05" customHeight="1" x14ac:dyDescent="0.2">
      <c r="A416" s="46" t="s">
        <v>464</v>
      </c>
      <c r="B416" s="46" t="s">
        <v>465</v>
      </c>
      <c r="C416" s="89">
        <v>404</v>
      </c>
      <c r="D416" s="46" t="s">
        <v>464</v>
      </c>
      <c r="E416" s="46" t="s">
        <v>464</v>
      </c>
      <c r="F416" s="46" t="s">
        <v>465</v>
      </c>
      <c r="G416" s="47" t="s">
        <v>58</v>
      </c>
      <c r="H416" s="71">
        <v>25127</v>
      </c>
      <c r="I416" s="49" t="s">
        <v>477</v>
      </c>
      <c r="J416" s="43">
        <v>0</v>
      </c>
      <c r="K416" s="15">
        <v>0</v>
      </c>
      <c r="L416" s="2">
        <v>0</v>
      </c>
      <c r="M416" s="2">
        <v>0</v>
      </c>
      <c r="V416" s="16"/>
      <c r="W416" s="18">
        <f t="shared" si="52"/>
        <v>0</v>
      </c>
      <c r="X416" s="15">
        <v>0</v>
      </c>
      <c r="Y416" s="2">
        <v>0</v>
      </c>
      <c r="Z416" s="2">
        <v>0</v>
      </c>
      <c r="AI416" s="16"/>
      <c r="AJ416" s="18">
        <f t="shared" si="53"/>
        <v>0</v>
      </c>
      <c r="AK416" s="15">
        <v>0</v>
      </c>
      <c r="AL416" s="2">
        <v>0</v>
      </c>
      <c r="AM416" s="2">
        <v>0</v>
      </c>
      <c r="AV416" s="16"/>
      <c r="AW416" s="18">
        <f t="shared" si="54"/>
        <v>0</v>
      </c>
      <c r="AX416" s="15">
        <v>0</v>
      </c>
      <c r="AY416" s="2">
        <v>0</v>
      </c>
      <c r="AZ416" s="2">
        <v>0</v>
      </c>
      <c r="BA416" s="2">
        <v>0</v>
      </c>
      <c r="BB416" s="2">
        <v>0</v>
      </c>
      <c r="BC416" s="2">
        <v>0</v>
      </c>
      <c r="BD416" s="2">
        <v>0</v>
      </c>
      <c r="BE416" s="2">
        <v>0</v>
      </c>
      <c r="BF416" s="2">
        <v>0</v>
      </c>
      <c r="BG416" s="2">
        <v>0</v>
      </c>
      <c r="BH416" s="2">
        <v>0</v>
      </c>
      <c r="BI416" s="16">
        <v>0</v>
      </c>
      <c r="BJ416" s="18">
        <f t="shared" si="55"/>
        <v>0</v>
      </c>
      <c r="BK416" s="15">
        <v>0</v>
      </c>
      <c r="BL416" s="2">
        <v>0</v>
      </c>
      <c r="BM416" s="2">
        <v>0</v>
      </c>
      <c r="BN416" s="2">
        <v>0</v>
      </c>
      <c r="BO416" s="2">
        <v>0</v>
      </c>
      <c r="BP416" s="2">
        <v>0</v>
      </c>
      <c r="BQ416" s="2">
        <v>0</v>
      </c>
      <c r="BR416" s="2">
        <v>0</v>
      </c>
      <c r="BS416" s="2">
        <v>0</v>
      </c>
      <c r="BT416" s="2">
        <v>0</v>
      </c>
      <c r="BU416" s="2">
        <v>0</v>
      </c>
      <c r="BV416" s="2">
        <v>0</v>
      </c>
      <c r="BW416" s="18">
        <f t="shared" si="56"/>
        <v>0</v>
      </c>
      <c r="BX416" s="15">
        <v>0</v>
      </c>
      <c r="BY416" s="2">
        <v>0</v>
      </c>
      <c r="BZ416" s="2">
        <v>0</v>
      </c>
      <c r="CA416" s="2">
        <v>0</v>
      </c>
      <c r="CB416" s="2">
        <v>0</v>
      </c>
      <c r="CC416" s="2">
        <v>0</v>
      </c>
      <c r="CD416" s="2">
        <v>0</v>
      </c>
      <c r="CE416" s="2">
        <v>0</v>
      </c>
      <c r="CF416" s="2">
        <v>0</v>
      </c>
      <c r="CG416" s="2">
        <v>0</v>
      </c>
      <c r="CH416" s="2">
        <v>0</v>
      </c>
      <c r="CI416" s="2">
        <v>0</v>
      </c>
      <c r="CJ416" s="18">
        <f t="shared" si="57"/>
        <v>0</v>
      </c>
      <c r="CK416" s="15">
        <v>0</v>
      </c>
      <c r="CL416" s="2">
        <v>0</v>
      </c>
      <c r="CM416" s="2">
        <v>0</v>
      </c>
      <c r="CN416" s="2">
        <v>0</v>
      </c>
      <c r="CO416" s="2">
        <v>0</v>
      </c>
      <c r="CP416" s="2">
        <v>0</v>
      </c>
      <c r="CQ416" s="2">
        <v>0</v>
      </c>
      <c r="CR416" s="2">
        <v>0</v>
      </c>
      <c r="CS416" s="2">
        <v>0</v>
      </c>
      <c r="CT416" s="2">
        <v>0</v>
      </c>
      <c r="CU416" s="2">
        <v>0</v>
      </c>
      <c r="CV416" s="16">
        <v>0</v>
      </c>
      <c r="CW416" s="18">
        <f t="shared" si="58"/>
        <v>0</v>
      </c>
    </row>
    <row r="417" spans="1:101" ht="13.05" customHeight="1" x14ac:dyDescent="0.2">
      <c r="A417" s="46" t="s">
        <v>464</v>
      </c>
      <c r="B417" s="46" t="s">
        <v>465</v>
      </c>
      <c r="C417" s="89">
        <v>404</v>
      </c>
      <c r="D417" s="46" t="s">
        <v>464</v>
      </c>
      <c r="E417" s="46" t="s">
        <v>464</v>
      </c>
      <c r="F417" s="46" t="s">
        <v>465</v>
      </c>
      <c r="G417" s="47" t="s">
        <v>32</v>
      </c>
      <c r="H417" s="71">
        <v>26287</v>
      </c>
      <c r="I417" s="49" t="s">
        <v>478</v>
      </c>
      <c r="J417" s="43">
        <v>0</v>
      </c>
      <c r="K417" s="15">
        <v>0</v>
      </c>
      <c r="L417" s="2">
        <v>0</v>
      </c>
      <c r="M417" s="2">
        <v>0</v>
      </c>
      <c r="V417" s="16"/>
      <c r="W417" s="18">
        <f t="shared" si="52"/>
        <v>0</v>
      </c>
      <c r="X417" s="15">
        <v>0</v>
      </c>
      <c r="Y417" s="2">
        <v>0</v>
      </c>
      <c r="Z417" s="2">
        <v>0</v>
      </c>
      <c r="AI417" s="16"/>
      <c r="AJ417" s="18">
        <f t="shared" si="53"/>
        <v>0</v>
      </c>
      <c r="AK417" s="15">
        <v>0</v>
      </c>
      <c r="AL417" s="2">
        <v>0</v>
      </c>
      <c r="AM417" s="2">
        <v>0</v>
      </c>
      <c r="AV417" s="16"/>
      <c r="AW417" s="18">
        <f t="shared" si="54"/>
        <v>0</v>
      </c>
      <c r="AX417" s="15">
        <v>0</v>
      </c>
      <c r="AY417" s="2">
        <v>0</v>
      </c>
      <c r="AZ417" s="2">
        <v>0</v>
      </c>
      <c r="BA417" s="2">
        <v>0</v>
      </c>
      <c r="BB417" s="2">
        <v>0</v>
      </c>
      <c r="BC417" s="2">
        <v>0</v>
      </c>
      <c r="BD417" s="2">
        <v>0</v>
      </c>
      <c r="BE417" s="2">
        <v>0</v>
      </c>
      <c r="BF417" s="2">
        <v>0</v>
      </c>
      <c r="BG417" s="2">
        <v>0</v>
      </c>
      <c r="BH417" s="2">
        <v>0</v>
      </c>
      <c r="BI417" s="16">
        <v>0</v>
      </c>
      <c r="BJ417" s="18">
        <f t="shared" si="55"/>
        <v>0</v>
      </c>
      <c r="BK417" s="15">
        <v>0</v>
      </c>
      <c r="BL417" s="2">
        <v>0</v>
      </c>
      <c r="BM417" s="2">
        <v>0</v>
      </c>
      <c r="BN417" s="2">
        <v>0</v>
      </c>
      <c r="BO417" s="2">
        <v>0</v>
      </c>
      <c r="BP417" s="2">
        <v>0</v>
      </c>
      <c r="BQ417" s="2">
        <v>0</v>
      </c>
      <c r="BR417" s="2">
        <v>0</v>
      </c>
      <c r="BS417" s="2">
        <v>0</v>
      </c>
      <c r="BT417" s="2">
        <v>0</v>
      </c>
      <c r="BU417" s="2">
        <v>0</v>
      </c>
      <c r="BV417" s="2">
        <v>0</v>
      </c>
      <c r="BW417" s="18">
        <f t="shared" si="56"/>
        <v>0</v>
      </c>
      <c r="BX417" s="15">
        <v>0</v>
      </c>
      <c r="BY417" s="2">
        <v>0</v>
      </c>
      <c r="BZ417" s="2">
        <v>0</v>
      </c>
      <c r="CA417" s="2">
        <v>0</v>
      </c>
      <c r="CB417" s="2">
        <v>0</v>
      </c>
      <c r="CC417" s="2">
        <v>0</v>
      </c>
      <c r="CD417" s="2">
        <v>0</v>
      </c>
      <c r="CE417" s="2">
        <v>0</v>
      </c>
      <c r="CF417" s="2">
        <v>0</v>
      </c>
      <c r="CG417" s="2">
        <v>0</v>
      </c>
      <c r="CH417" s="2">
        <v>0</v>
      </c>
      <c r="CI417" s="2">
        <v>0</v>
      </c>
      <c r="CJ417" s="18">
        <f t="shared" si="57"/>
        <v>0</v>
      </c>
      <c r="CK417" s="15">
        <v>0</v>
      </c>
      <c r="CL417" s="2">
        <v>0</v>
      </c>
      <c r="CM417" s="2">
        <v>0</v>
      </c>
      <c r="CN417" s="2">
        <v>0</v>
      </c>
      <c r="CO417" s="2">
        <v>0</v>
      </c>
      <c r="CP417" s="2">
        <v>0</v>
      </c>
      <c r="CQ417" s="2">
        <v>0</v>
      </c>
      <c r="CR417" s="2">
        <v>0</v>
      </c>
      <c r="CS417" s="2">
        <v>0</v>
      </c>
      <c r="CT417" s="2">
        <v>0</v>
      </c>
      <c r="CU417" s="2">
        <v>0</v>
      </c>
      <c r="CV417" s="16">
        <v>0</v>
      </c>
      <c r="CW417" s="18">
        <f t="shared" si="58"/>
        <v>0</v>
      </c>
    </row>
    <row r="418" spans="1:101" ht="13.05" customHeight="1" x14ac:dyDescent="0.2">
      <c r="A418" s="46" t="s">
        <v>464</v>
      </c>
      <c r="B418" s="46" t="s">
        <v>479</v>
      </c>
      <c r="C418" s="89">
        <v>404</v>
      </c>
      <c r="D418" s="46" t="s">
        <v>464</v>
      </c>
      <c r="E418" s="46" t="s">
        <v>464</v>
      </c>
      <c r="F418" s="46" t="s">
        <v>479</v>
      </c>
      <c r="G418" s="47" t="s">
        <v>27</v>
      </c>
      <c r="H418" s="71">
        <v>235</v>
      </c>
      <c r="I418" s="49" t="s">
        <v>480</v>
      </c>
      <c r="J418" s="43">
        <v>0</v>
      </c>
      <c r="K418" s="15">
        <v>0</v>
      </c>
      <c r="L418" s="2">
        <v>0</v>
      </c>
      <c r="M418" s="2">
        <v>0</v>
      </c>
      <c r="V418" s="16"/>
      <c r="W418" s="18">
        <f t="shared" si="52"/>
        <v>0</v>
      </c>
      <c r="X418" s="15">
        <v>0</v>
      </c>
      <c r="Y418" s="2">
        <v>0</v>
      </c>
      <c r="Z418" s="2">
        <v>0</v>
      </c>
      <c r="AI418" s="16"/>
      <c r="AJ418" s="18">
        <f t="shared" si="53"/>
        <v>0</v>
      </c>
      <c r="AK418" s="15">
        <v>0</v>
      </c>
      <c r="AL418" s="2">
        <v>0</v>
      </c>
      <c r="AM418" s="2">
        <v>0</v>
      </c>
      <c r="AV418" s="16"/>
      <c r="AW418" s="18">
        <f t="shared" si="54"/>
        <v>0</v>
      </c>
      <c r="AX418" s="15">
        <v>0</v>
      </c>
      <c r="AY418" s="2">
        <v>0</v>
      </c>
      <c r="AZ418" s="2">
        <v>0</v>
      </c>
      <c r="BA418" s="2">
        <v>0</v>
      </c>
      <c r="BB418" s="2">
        <v>0</v>
      </c>
      <c r="BC418" s="2">
        <v>0</v>
      </c>
      <c r="BD418" s="2">
        <v>0</v>
      </c>
      <c r="BE418" s="2">
        <v>0</v>
      </c>
      <c r="BF418" s="2">
        <v>0</v>
      </c>
      <c r="BG418" s="2">
        <v>0</v>
      </c>
      <c r="BH418" s="2">
        <v>0</v>
      </c>
      <c r="BI418" s="16">
        <v>0</v>
      </c>
      <c r="BJ418" s="18">
        <f t="shared" si="55"/>
        <v>0</v>
      </c>
      <c r="BK418" s="15">
        <v>0</v>
      </c>
      <c r="BL418" s="2">
        <v>0</v>
      </c>
      <c r="BM418" s="2">
        <v>0</v>
      </c>
      <c r="BN418" s="2">
        <v>0</v>
      </c>
      <c r="BO418" s="2">
        <v>0</v>
      </c>
      <c r="BP418" s="2">
        <v>0</v>
      </c>
      <c r="BQ418" s="2">
        <v>0</v>
      </c>
      <c r="BR418" s="2">
        <v>0</v>
      </c>
      <c r="BS418" s="2">
        <v>0</v>
      </c>
      <c r="BT418" s="2">
        <v>0</v>
      </c>
      <c r="BU418" s="2">
        <v>0</v>
      </c>
      <c r="BV418" s="2">
        <v>0</v>
      </c>
      <c r="BW418" s="18">
        <f t="shared" si="56"/>
        <v>0</v>
      </c>
      <c r="BX418" s="15">
        <v>0</v>
      </c>
      <c r="BY418" s="2">
        <v>0</v>
      </c>
      <c r="BZ418" s="2">
        <v>0</v>
      </c>
      <c r="CA418" s="2">
        <v>0</v>
      </c>
      <c r="CB418" s="2">
        <v>0</v>
      </c>
      <c r="CC418" s="2">
        <v>0</v>
      </c>
      <c r="CD418" s="2">
        <v>0</v>
      </c>
      <c r="CE418" s="2">
        <v>0</v>
      </c>
      <c r="CF418" s="2">
        <v>0</v>
      </c>
      <c r="CG418" s="2">
        <v>0</v>
      </c>
      <c r="CH418" s="2">
        <v>0</v>
      </c>
      <c r="CI418" s="2">
        <v>0</v>
      </c>
      <c r="CJ418" s="18">
        <f t="shared" si="57"/>
        <v>0</v>
      </c>
      <c r="CK418" s="15">
        <v>0</v>
      </c>
      <c r="CL418" s="2">
        <v>0</v>
      </c>
      <c r="CM418" s="2">
        <v>0</v>
      </c>
      <c r="CN418" s="2">
        <v>0</v>
      </c>
      <c r="CO418" s="2">
        <v>0</v>
      </c>
      <c r="CP418" s="2">
        <v>0</v>
      </c>
      <c r="CQ418" s="2">
        <v>0</v>
      </c>
      <c r="CR418" s="2">
        <v>0</v>
      </c>
      <c r="CS418" s="2">
        <v>0</v>
      </c>
      <c r="CT418" s="2">
        <v>0</v>
      </c>
      <c r="CU418" s="2">
        <v>0</v>
      </c>
      <c r="CV418" s="16">
        <v>0</v>
      </c>
      <c r="CW418" s="18">
        <f t="shared" si="58"/>
        <v>0</v>
      </c>
    </row>
    <row r="419" spans="1:101" ht="13.05" customHeight="1" x14ac:dyDescent="0.2">
      <c r="A419" s="46" t="s">
        <v>464</v>
      </c>
      <c r="B419" s="46" t="s">
        <v>479</v>
      </c>
      <c r="C419" s="89">
        <v>404</v>
      </c>
      <c r="D419" s="46" t="s">
        <v>464</v>
      </c>
      <c r="E419" s="46" t="s">
        <v>464</v>
      </c>
      <c r="F419" s="46" t="s">
        <v>479</v>
      </c>
      <c r="G419" s="47" t="s">
        <v>30</v>
      </c>
      <c r="H419" s="71">
        <v>27082</v>
      </c>
      <c r="I419" s="50" t="s">
        <v>481</v>
      </c>
      <c r="J419" s="44">
        <v>0</v>
      </c>
      <c r="K419" s="15">
        <v>0</v>
      </c>
      <c r="L419" s="2">
        <v>0</v>
      </c>
      <c r="M419" s="2">
        <v>0</v>
      </c>
      <c r="V419" s="16"/>
      <c r="W419" s="18">
        <f t="shared" si="52"/>
        <v>0</v>
      </c>
      <c r="X419" s="15">
        <v>0</v>
      </c>
      <c r="Y419" s="2">
        <v>0</v>
      </c>
      <c r="Z419" s="2">
        <v>0</v>
      </c>
      <c r="AI419" s="16"/>
      <c r="AJ419" s="18">
        <f t="shared" si="53"/>
        <v>0</v>
      </c>
      <c r="AK419" s="15">
        <v>0</v>
      </c>
      <c r="AL419" s="2">
        <v>0</v>
      </c>
      <c r="AM419" s="2">
        <v>0</v>
      </c>
      <c r="AV419" s="16"/>
      <c r="AW419" s="18">
        <f t="shared" si="54"/>
        <v>0</v>
      </c>
      <c r="AX419" s="15">
        <v>0</v>
      </c>
      <c r="AY419" s="2">
        <v>0</v>
      </c>
      <c r="AZ419" s="2">
        <v>0</v>
      </c>
      <c r="BA419" s="2">
        <v>0</v>
      </c>
      <c r="BB419" s="2">
        <v>0</v>
      </c>
      <c r="BC419" s="2">
        <v>0</v>
      </c>
      <c r="BD419" s="2">
        <v>0</v>
      </c>
      <c r="BE419" s="2">
        <v>0</v>
      </c>
      <c r="BF419" s="2">
        <v>0</v>
      </c>
      <c r="BG419" s="2">
        <v>0</v>
      </c>
      <c r="BH419" s="2">
        <v>0</v>
      </c>
      <c r="BI419" s="16">
        <v>0</v>
      </c>
      <c r="BJ419" s="18">
        <f t="shared" si="55"/>
        <v>0</v>
      </c>
      <c r="BK419" s="15">
        <v>0</v>
      </c>
      <c r="BL419" s="2">
        <v>0</v>
      </c>
      <c r="BM419" s="2">
        <v>0</v>
      </c>
      <c r="BN419" s="2">
        <v>0</v>
      </c>
      <c r="BO419" s="2">
        <v>0</v>
      </c>
      <c r="BP419" s="2">
        <v>0</v>
      </c>
      <c r="BQ419" s="2">
        <v>0</v>
      </c>
      <c r="BR419" s="2">
        <v>0</v>
      </c>
      <c r="BS419" s="2">
        <v>0</v>
      </c>
      <c r="BT419" s="2">
        <v>0</v>
      </c>
      <c r="BU419" s="2">
        <v>0</v>
      </c>
      <c r="BV419" s="2">
        <v>0</v>
      </c>
      <c r="BW419" s="18">
        <f t="shared" si="56"/>
        <v>0</v>
      </c>
      <c r="BX419" s="15">
        <v>0</v>
      </c>
      <c r="BY419" s="2">
        <v>0</v>
      </c>
      <c r="BZ419" s="2">
        <v>0</v>
      </c>
      <c r="CA419" s="2">
        <v>0</v>
      </c>
      <c r="CB419" s="2">
        <v>0</v>
      </c>
      <c r="CC419" s="2">
        <v>0</v>
      </c>
      <c r="CD419" s="2">
        <v>0</v>
      </c>
      <c r="CE419" s="2">
        <v>0</v>
      </c>
      <c r="CF419" s="2">
        <v>0</v>
      </c>
      <c r="CG419" s="2">
        <v>0</v>
      </c>
      <c r="CH419" s="2">
        <v>0</v>
      </c>
      <c r="CI419" s="2">
        <v>0</v>
      </c>
      <c r="CJ419" s="18">
        <f t="shared" si="57"/>
        <v>0</v>
      </c>
      <c r="CK419" s="15">
        <v>0</v>
      </c>
      <c r="CL419" s="2">
        <v>0</v>
      </c>
      <c r="CM419" s="2">
        <v>0</v>
      </c>
      <c r="CN419" s="2">
        <v>0</v>
      </c>
      <c r="CO419" s="2">
        <v>0</v>
      </c>
      <c r="CP419" s="2">
        <v>0</v>
      </c>
      <c r="CQ419" s="2">
        <v>0</v>
      </c>
      <c r="CR419" s="2">
        <v>0</v>
      </c>
      <c r="CS419" s="2">
        <v>0</v>
      </c>
      <c r="CT419" s="2">
        <v>0</v>
      </c>
      <c r="CU419" s="2">
        <v>0</v>
      </c>
      <c r="CV419" s="16">
        <v>0</v>
      </c>
      <c r="CW419" s="18">
        <f t="shared" si="58"/>
        <v>0</v>
      </c>
    </row>
    <row r="420" spans="1:101" ht="13.05" customHeight="1" x14ac:dyDescent="0.2">
      <c r="A420" s="46" t="s">
        <v>464</v>
      </c>
      <c r="B420" s="46" t="s">
        <v>479</v>
      </c>
      <c r="C420" s="89">
        <v>404</v>
      </c>
      <c r="D420" s="46" t="s">
        <v>464</v>
      </c>
      <c r="E420" s="46" t="s">
        <v>464</v>
      </c>
      <c r="F420" s="46" t="s">
        <v>479</v>
      </c>
      <c r="G420" s="47" t="s">
        <v>32</v>
      </c>
      <c r="H420" s="71">
        <v>236</v>
      </c>
      <c r="I420" s="49" t="s">
        <v>482</v>
      </c>
      <c r="J420" s="43">
        <v>0</v>
      </c>
      <c r="K420" s="15">
        <v>0</v>
      </c>
      <c r="L420" s="2">
        <v>0</v>
      </c>
      <c r="M420" s="2">
        <v>0</v>
      </c>
      <c r="V420" s="16"/>
      <c r="W420" s="18">
        <f t="shared" si="52"/>
        <v>0</v>
      </c>
      <c r="X420" s="15">
        <v>0</v>
      </c>
      <c r="Y420" s="2">
        <v>0</v>
      </c>
      <c r="Z420" s="2">
        <v>0</v>
      </c>
      <c r="AI420" s="16"/>
      <c r="AJ420" s="18">
        <f t="shared" si="53"/>
        <v>0</v>
      </c>
      <c r="AK420" s="15">
        <v>0</v>
      </c>
      <c r="AL420" s="2">
        <v>0</v>
      </c>
      <c r="AM420" s="2">
        <v>0</v>
      </c>
      <c r="AV420" s="16"/>
      <c r="AW420" s="18">
        <f t="shared" si="54"/>
        <v>0</v>
      </c>
      <c r="AX420" s="15">
        <v>0</v>
      </c>
      <c r="AY420" s="2">
        <v>0</v>
      </c>
      <c r="AZ420" s="2">
        <v>0</v>
      </c>
      <c r="BA420" s="2">
        <v>0</v>
      </c>
      <c r="BB420" s="2">
        <v>0</v>
      </c>
      <c r="BC420" s="2">
        <v>0</v>
      </c>
      <c r="BD420" s="2">
        <v>0</v>
      </c>
      <c r="BE420" s="2">
        <v>0</v>
      </c>
      <c r="BF420" s="2">
        <v>0</v>
      </c>
      <c r="BG420" s="2">
        <v>0</v>
      </c>
      <c r="BH420" s="2">
        <v>0</v>
      </c>
      <c r="BI420" s="16">
        <v>0</v>
      </c>
      <c r="BJ420" s="18">
        <f t="shared" si="55"/>
        <v>0</v>
      </c>
      <c r="BK420" s="15">
        <v>0</v>
      </c>
      <c r="BL420" s="2">
        <v>0</v>
      </c>
      <c r="BM420" s="2">
        <v>0</v>
      </c>
      <c r="BN420" s="2">
        <v>0</v>
      </c>
      <c r="BO420" s="2">
        <v>0</v>
      </c>
      <c r="BP420" s="2">
        <v>0</v>
      </c>
      <c r="BQ420" s="2">
        <v>0</v>
      </c>
      <c r="BR420" s="2">
        <v>0</v>
      </c>
      <c r="BS420" s="2">
        <v>0</v>
      </c>
      <c r="BT420" s="2">
        <v>0</v>
      </c>
      <c r="BU420" s="2">
        <v>0</v>
      </c>
      <c r="BV420" s="2">
        <v>0</v>
      </c>
      <c r="BW420" s="18">
        <f t="shared" si="56"/>
        <v>0</v>
      </c>
      <c r="BX420" s="15">
        <v>0</v>
      </c>
      <c r="BY420" s="2">
        <v>0</v>
      </c>
      <c r="BZ420" s="2">
        <v>0</v>
      </c>
      <c r="CA420" s="2">
        <v>0</v>
      </c>
      <c r="CB420" s="2">
        <v>0</v>
      </c>
      <c r="CC420" s="2">
        <v>0</v>
      </c>
      <c r="CD420" s="2">
        <v>0</v>
      </c>
      <c r="CE420" s="2">
        <v>0</v>
      </c>
      <c r="CF420" s="2">
        <v>0</v>
      </c>
      <c r="CG420" s="2">
        <v>0</v>
      </c>
      <c r="CH420" s="2">
        <v>0</v>
      </c>
      <c r="CI420" s="2">
        <v>0</v>
      </c>
      <c r="CJ420" s="18">
        <f t="shared" si="57"/>
        <v>0</v>
      </c>
      <c r="CK420" s="15">
        <v>0</v>
      </c>
      <c r="CL420" s="2">
        <v>0</v>
      </c>
      <c r="CM420" s="2">
        <v>0</v>
      </c>
      <c r="CN420" s="2">
        <v>0</v>
      </c>
      <c r="CO420" s="2">
        <v>0</v>
      </c>
      <c r="CP420" s="2">
        <v>0</v>
      </c>
      <c r="CQ420" s="2">
        <v>0</v>
      </c>
      <c r="CR420" s="2">
        <v>0</v>
      </c>
      <c r="CS420" s="2">
        <v>0</v>
      </c>
      <c r="CT420" s="2">
        <v>0</v>
      </c>
      <c r="CU420" s="2">
        <v>0</v>
      </c>
      <c r="CV420" s="16">
        <v>0</v>
      </c>
      <c r="CW420" s="18">
        <f t="shared" si="58"/>
        <v>0</v>
      </c>
    </row>
    <row r="421" spans="1:101" ht="13.05" customHeight="1" x14ac:dyDescent="0.2">
      <c r="A421" s="46" t="s">
        <v>464</v>
      </c>
      <c r="B421" s="46" t="s">
        <v>479</v>
      </c>
      <c r="C421" s="89">
        <v>404</v>
      </c>
      <c r="D421" s="46" t="s">
        <v>464</v>
      </c>
      <c r="E421" s="46" t="s">
        <v>464</v>
      </c>
      <c r="F421" s="46" t="s">
        <v>479</v>
      </c>
      <c r="G421" s="47" t="s">
        <v>32</v>
      </c>
      <c r="H421" s="71">
        <v>237</v>
      </c>
      <c r="I421" s="49" t="s">
        <v>483</v>
      </c>
      <c r="J421" s="43">
        <v>0</v>
      </c>
      <c r="K421" s="15">
        <v>0</v>
      </c>
      <c r="L421" s="2">
        <v>0</v>
      </c>
      <c r="M421" s="2">
        <v>0</v>
      </c>
      <c r="V421" s="16"/>
      <c r="W421" s="18">
        <f t="shared" si="52"/>
        <v>0</v>
      </c>
      <c r="X421" s="15">
        <v>0</v>
      </c>
      <c r="Y421" s="2">
        <v>0</v>
      </c>
      <c r="Z421" s="2">
        <v>0</v>
      </c>
      <c r="AI421" s="16"/>
      <c r="AJ421" s="18">
        <f t="shared" si="53"/>
        <v>0</v>
      </c>
      <c r="AK421" s="15">
        <v>0</v>
      </c>
      <c r="AL421" s="2">
        <v>0</v>
      </c>
      <c r="AM421" s="2">
        <v>0</v>
      </c>
      <c r="AV421" s="16"/>
      <c r="AW421" s="18">
        <f t="shared" si="54"/>
        <v>0</v>
      </c>
      <c r="AX421" s="15">
        <v>0</v>
      </c>
      <c r="AY421" s="2"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F421" s="2">
        <v>0</v>
      </c>
      <c r="BG421" s="2">
        <v>0</v>
      </c>
      <c r="BH421" s="2">
        <v>0</v>
      </c>
      <c r="BI421" s="16">
        <v>0</v>
      </c>
      <c r="BJ421" s="18">
        <f t="shared" si="55"/>
        <v>0</v>
      </c>
      <c r="BK421" s="15">
        <v>0</v>
      </c>
      <c r="BL421" s="2">
        <v>0</v>
      </c>
      <c r="BM421" s="2">
        <v>0</v>
      </c>
      <c r="BN421" s="2">
        <v>0</v>
      </c>
      <c r="BO421" s="2">
        <v>0</v>
      </c>
      <c r="BP421" s="2">
        <v>0</v>
      </c>
      <c r="BQ421" s="2">
        <v>0</v>
      </c>
      <c r="BR421" s="2">
        <v>0</v>
      </c>
      <c r="BS421" s="2">
        <v>0</v>
      </c>
      <c r="BT421" s="2">
        <v>0</v>
      </c>
      <c r="BU421" s="2">
        <v>0</v>
      </c>
      <c r="BV421" s="2">
        <v>0</v>
      </c>
      <c r="BW421" s="18">
        <f t="shared" si="56"/>
        <v>0</v>
      </c>
      <c r="BX421" s="15">
        <v>0</v>
      </c>
      <c r="BY421" s="2">
        <v>0</v>
      </c>
      <c r="BZ421" s="2">
        <v>0</v>
      </c>
      <c r="CA421" s="2">
        <v>0</v>
      </c>
      <c r="CB421" s="2">
        <v>0</v>
      </c>
      <c r="CC421" s="2">
        <v>0</v>
      </c>
      <c r="CD421" s="2">
        <v>0</v>
      </c>
      <c r="CE421" s="2">
        <v>0</v>
      </c>
      <c r="CF421" s="2">
        <v>0</v>
      </c>
      <c r="CG421" s="2">
        <v>0</v>
      </c>
      <c r="CH421" s="2">
        <v>0</v>
      </c>
      <c r="CI421" s="2">
        <v>0</v>
      </c>
      <c r="CJ421" s="18">
        <f t="shared" si="57"/>
        <v>0</v>
      </c>
      <c r="CK421" s="15">
        <v>0</v>
      </c>
      <c r="CL421" s="2">
        <v>0</v>
      </c>
      <c r="CM421" s="2">
        <v>0</v>
      </c>
      <c r="CN421" s="2">
        <v>0</v>
      </c>
      <c r="CO421" s="2">
        <v>0</v>
      </c>
      <c r="CP421" s="2">
        <v>0</v>
      </c>
      <c r="CQ421" s="2">
        <v>0</v>
      </c>
      <c r="CR421" s="2">
        <v>0</v>
      </c>
      <c r="CS421" s="2">
        <v>0</v>
      </c>
      <c r="CT421" s="2">
        <v>0</v>
      </c>
      <c r="CU421" s="2">
        <v>0</v>
      </c>
      <c r="CV421" s="16">
        <v>0</v>
      </c>
      <c r="CW421" s="18">
        <f t="shared" si="58"/>
        <v>0</v>
      </c>
    </row>
    <row r="422" spans="1:101" ht="13.05" customHeight="1" x14ac:dyDescent="0.2">
      <c r="A422" s="46" t="s">
        <v>464</v>
      </c>
      <c r="B422" s="46" t="s">
        <v>479</v>
      </c>
      <c r="C422" s="89">
        <v>404</v>
      </c>
      <c r="D422" s="46" t="s">
        <v>464</v>
      </c>
      <c r="E422" s="46" t="s">
        <v>464</v>
      </c>
      <c r="F422" s="46" t="s">
        <v>479</v>
      </c>
      <c r="G422" s="47" t="s">
        <v>32</v>
      </c>
      <c r="H422" s="71">
        <v>238</v>
      </c>
      <c r="I422" s="49" t="s">
        <v>484</v>
      </c>
      <c r="J422" s="43">
        <v>0</v>
      </c>
      <c r="K422" s="15">
        <v>0</v>
      </c>
      <c r="L422" s="2">
        <v>0</v>
      </c>
      <c r="M422" s="2">
        <v>0</v>
      </c>
      <c r="V422" s="16"/>
      <c r="W422" s="18">
        <f t="shared" si="52"/>
        <v>0</v>
      </c>
      <c r="X422" s="15">
        <v>0</v>
      </c>
      <c r="Y422" s="2">
        <v>0</v>
      </c>
      <c r="Z422" s="2">
        <v>0</v>
      </c>
      <c r="AI422" s="16"/>
      <c r="AJ422" s="18">
        <f t="shared" si="53"/>
        <v>0</v>
      </c>
      <c r="AK422" s="15">
        <v>0</v>
      </c>
      <c r="AL422" s="2">
        <v>0</v>
      </c>
      <c r="AM422" s="2">
        <v>0</v>
      </c>
      <c r="AV422" s="16"/>
      <c r="AW422" s="18">
        <f t="shared" si="54"/>
        <v>0</v>
      </c>
      <c r="AX422" s="15">
        <v>0</v>
      </c>
      <c r="AY422" s="2">
        <v>0</v>
      </c>
      <c r="AZ422" s="2">
        <v>0</v>
      </c>
      <c r="BA422" s="2">
        <v>0</v>
      </c>
      <c r="BB422" s="2">
        <v>0</v>
      </c>
      <c r="BC422" s="2">
        <v>0</v>
      </c>
      <c r="BD422" s="2">
        <v>0</v>
      </c>
      <c r="BE422" s="2">
        <v>0</v>
      </c>
      <c r="BF422" s="2">
        <v>0</v>
      </c>
      <c r="BG422" s="2">
        <v>0</v>
      </c>
      <c r="BH422" s="2">
        <v>0</v>
      </c>
      <c r="BI422" s="16">
        <v>0</v>
      </c>
      <c r="BJ422" s="18">
        <f t="shared" si="55"/>
        <v>0</v>
      </c>
      <c r="BK422" s="15">
        <v>0</v>
      </c>
      <c r="BL422" s="2">
        <v>0</v>
      </c>
      <c r="BM422" s="2">
        <v>0</v>
      </c>
      <c r="BN422" s="2">
        <v>0</v>
      </c>
      <c r="BO422" s="2">
        <v>0</v>
      </c>
      <c r="BP422" s="2">
        <v>0</v>
      </c>
      <c r="BQ422" s="2">
        <v>0</v>
      </c>
      <c r="BR422" s="2">
        <v>0</v>
      </c>
      <c r="BS422" s="2">
        <v>0</v>
      </c>
      <c r="BT422" s="2">
        <v>0</v>
      </c>
      <c r="BU422" s="2">
        <v>0</v>
      </c>
      <c r="BV422" s="2">
        <v>0</v>
      </c>
      <c r="BW422" s="18">
        <f t="shared" si="56"/>
        <v>0</v>
      </c>
      <c r="BX422" s="15">
        <v>0</v>
      </c>
      <c r="BY422" s="2">
        <v>0</v>
      </c>
      <c r="BZ422" s="2">
        <v>0</v>
      </c>
      <c r="CA422" s="2">
        <v>0</v>
      </c>
      <c r="CB422" s="2">
        <v>0</v>
      </c>
      <c r="CC422" s="2">
        <v>0</v>
      </c>
      <c r="CD422" s="2">
        <v>0</v>
      </c>
      <c r="CE422" s="2">
        <v>0</v>
      </c>
      <c r="CF422" s="2">
        <v>0</v>
      </c>
      <c r="CG422" s="2">
        <v>0</v>
      </c>
      <c r="CH422" s="2">
        <v>0</v>
      </c>
      <c r="CI422" s="2">
        <v>0</v>
      </c>
      <c r="CJ422" s="18">
        <f t="shared" si="57"/>
        <v>0</v>
      </c>
      <c r="CK422" s="15">
        <v>0</v>
      </c>
      <c r="CL422" s="2">
        <v>0</v>
      </c>
      <c r="CM422" s="2">
        <v>0</v>
      </c>
      <c r="CN422" s="2">
        <v>0</v>
      </c>
      <c r="CO422" s="2">
        <v>0</v>
      </c>
      <c r="CP422" s="2">
        <v>0</v>
      </c>
      <c r="CQ422" s="2">
        <v>0</v>
      </c>
      <c r="CR422" s="2">
        <v>0</v>
      </c>
      <c r="CS422" s="2">
        <v>0</v>
      </c>
      <c r="CT422" s="2">
        <v>0</v>
      </c>
      <c r="CU422" s="2">
        <v>0</v>
      </c>
      <c r="CV422" s="16">
        <v>0</v>
      </c>
      <c r="CW422" s="18">
        <f t="shared" si="58"/>
        <v>0</v>
      </c>
    </row>
    <row r="423" spans="1:101" ht="13.05" customHeight="1" x14ac:dyDescent="0.2">
      <c r="A423" s="46" t="s">
        <v>464</v>
      </c>
      <c r="B423" s="46" t="s">
        <v>479</v>
      </c>
      <c r="C423" s="89">
        <v>404</v>
      </c>
      <c r="D423" s="46" t="s">
        <v>464</v>
      </c>
      <c r="E423" s="46" t="s">
        <v>464</v>
      </c>
      <c r="F423" s="46" t="s">
        <v>479</v>
      </c>
      <c r="G423" s="47" t="s">
        <v>32</v>
      </c>
      <c r="H423" s="71">
        <v>239</v>
      </c>
      <c r="I423" s="49" t="s">
        <v>485</v>
      </c>
      <c r="J423" s="43">
        <v>0</v>
      </c>
      <c r="K423" s="15">
        <v>0</v>
      </c>
      <c r="L423" s="2">
        <v>0</v>
      </c>
      <c r="M423" s="2">
        <v>0</v>
      </c>
      <c r="V423" s="16"/>
      <c r="W423" s="18">
        <f t="shared" si="52"/>
        <v>0</v>
      </c>
      <c r="X423" s="15">
        <v>0</v>
      </c>
      <c r="Y423" s="2">
        <v>0</v>
      </c>
      <c r="Z423" s="2">
        <v>0</v>
      </c>
      <c r="AI423" s="16"/>
      <c r="AJ423" s="18">
        <f t="shared" si="53"/>
        <v>0</v>
      </c>
      <c r="AK423" s="15">
        <v>0</v>
      </c>
      <c r="AL423" s="2">
        <v>0</v>
      </c>
      <c r="AM423" s="2">
        <v>0</v>
      </c>
      <c r="AV423" s="16"/>
      <c r="AW423" s="18">
        <f t="shared" si="54"/>
        <v>0</v>
      </c>
      <c r="AX423" s="15">
        <v>0</v>
      </c>
      <c r="AY423" s="2"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0</v>
      </c>
      <c r="BH423" s="2">
        <v>0</v>
      </c>
      <c r="BI423" s="16">
        <v>0</v>
      </c>
      <c r="BJ423" s="18">
        <f t="shared" si="55"/>
        <v>0</v>
      </c>
      <c r="BK423" s="15">
        <v>0</v>
      </c>
      <c r="BL423" s="2">
        <v>0</v>
      </c>
      <c r="BM423" s="2">
        <v>0</v>
      </c>
      <c r="BN423" s="2">
        <v>0</v>
      </c>
      <c r="BO423" s="2">
        <v>0</v>
      </c>
      <c r="BP423" s="2">
        <v>0</v>
      </c>
      <c r="BQ423" s="2">
        <v>0</v>
      </c>
      <c r="BR423" s="2">
        <v>0</v>
      </c>
      <c r="BS423" s="2">
        <v>0</v>
      </c>
      <c r="BT423" s="2">
        <v>0</v>
      </c>
      <c r="BU423" s="2">
        <v>0</v>
      </c>
      <c r="BV423" s="2">
        <v>0</v>
      </c>
      <c r="BW423" s="18">
        <f t="shared" si="56"/>
        <v>0</v>
      </c>
      <c r="BX423" s="15">
        <v>0</v>
      </c>
      <c r="BY423" s="2">
        <v>0</v>
      </c>
      <c r="BZ423" s="2">
        <v>0</v>
      </c>
      <c r="CA423" s="2">
        <v>0</v>
      </c>
      <c r="CB423" s="2">
        <v>0</v>
      </c>
      <c r="CC423" s="2">
        <v>0</v>
      </c>
      <c r="CD423" s="2">
        <v>0</v>
      </c>
      <c r="CE423" s="2">
        <v>0</v>
      </c>
      <c r="CF423" s="2">
        <v>0</v>
      </c>
      <c r="CG423" s="2">
        <v>0</v>
      </c>
      <c r="CH423" s="2">
        <v>0</v>
      </c>
      <c r="CI423" s="2">
        <v>0</v>
      </c>
      <c r="CJ423" s="18">
        <f t="shared" si="57"/>
        <v>0</v>
      </c>
      <c r="CK423" s="15">
        <v>0</v>
      </c>
      <c r="CL423" s="2">
        <v>0</v>
      </c>
      <c r="CM423" s="2">
        <v>0</v>
      </c>
      <c r="CN423" s="2">
        <v>0</v>
      </c>
      <c r="CO423" s="2">
        <v>0</v>
      </c>
      <c r="CP423" s="2">
        <v>0</v>
      </c>
      <c r="CQ423" s="2">
        <v>0</v>
      </c>
      <c r="CR423" s="2">
        <v>0</v>
      </c>
      <c r="CS423" s="2">
        <v>0</v>
      </c>
      <c r="CT423" s="2">
        <v>0</v>
      </c>
      <c r="CU423" s="2">
        <v>0</v>
      </c>
      <c r="CV423" s="16">
        <v>0</v>
      </c>
      <c r="CW423" s="18">
        <f t="shared" si="58"/>
        <v>0</v>
      </c>
    </row>
    <row r="424" spans="1:101" ht="13.05" customHeight="1" x14ac:dyDescent="0.2">
      <c r="A424" s="46" t="s">
        <v>464</v>
      </c>
      <c r="B424" s="46" t="s">
        <v>479</v>
      </c>
      <c r="C424" s="89">
        <v>404</v>
      </c>
      <c r="D424" s="46" t="s">
        <v>464</v>
      </c>
      <c r="E424" s="46" t="s">
        <v>464</v>
      </c>
      <c r="F424" s="46" t="s">
        <v>479</v>
      </c>
      <c r="G424" s="47" t="s">
        <v>32</v>
      </c>
      <c r="H424" s="71">
        <v>6687</v>
      </c>
      <c r="I424" s="49" t="s">
        <v>479</v>
      </c>
      <c r="J424" s="43">
        <v>0</v>
      </c>
      <c r="K424" s="15">
        <v>0</v>
      </c>
      <c r="L424" s="2">
        <v>0</v>
      </c>
      <c r="M424" s="2">
        <v>0</v>
      </c>
      <c r="V424" s="16"/>
      <c r="W424" s="18">
        <f t="shared" si="52"/>
        <v>0</v>
      </c>
      <c r="X424" s="15">
        <v>0</v>
      </c>
      <c r="Y424" s="2">
        <v>0</v>
      </c>
      <c r="Z424" s="2">
        <v>0</v>
      </c>
      <c r="AI424" s="16"/>
      <c r="AJ424" s="18">
        <f t="shared" si="53"/>
        <v>0</v>
      </c>
      <c r="AK424" s="15">
        <v>0</v>
      </c>
      <c r="AL424" s="2">
        <v>0</v>
      </c>
      <c r="AM424" s="2">
        <v>0</v>
      </c>
      <c r="AV424" s="16"/>
      <c r="AW424" s="18">
        <f t="shared" si="54"/>
        <v>0</v>
      </c>
      <c r="AX424" s="15">
        <v>0</v>
      </c>
      <c r="AY424" s="2">
        <v>0</v>
      </c>
      <c r="AZ424" s="2">
        <v>0</v>
      </c>
      <c r="BA424" s="2">
        <v>0</v>
      </c>
      <c r="BB424" s="2">
        <v>0</v>
      </c>
      <c r="BC424" s="2">
        <v>0</v>
      </c>
      <c r="BD424" s="2">
        <v>0</v>
      </c>
      <c r="BE424" s="2">
        <v>0</v>
      </c>
      <c r="BF424" s="2">
        <v>0</v>
      </c>
      <c r="BG424" s="2">
        <v>0</v>
      </c>
      <c r="BH424" s="2">
        <v>0</v>
      </c>
      <c r="BI424" s="16">
        <v>0</v>
      </c>
      <c r="BJ424" s="18">
        <f t="shared" si="55"/>
        <v>0</v>
      </c>
      <c r="BK424" s="15">
        <v>0</v>
      </c>
      <c r="BL424" s="2">
        <v>0</v>
      </c>
      <c r="BM424" s="2">
        <v>0</v>
      </c>
      <c r="BN424" s="2">
        <v>0</v>
      </c>
      <c r="BO424" s="2">
        <v>0</v>
      </c>
      <c r="BP424" s="2">
        <v>0</v>
      </c>
      <c r="BQ424" s="2">
        <v>0</v>
      </c>
      <c r="BR424" s="2">
        <v>0</v>
      </c>
      <c r="BS424" s="2">
        <v>0</v>
      </c>
      <c r="BT424" s="2">
        <v>0</v>
      </c>
      <c r="BU424" s="2">
        <v>0</v>
      </c>
      <c r="BV424" s="2">
        <v>0</v>
      </c>
      <c r="BW424" s="18">
        <f t="shared" si="56"/>
        <v>0</v>
      </c>
      <c r="BX424" s="15">
        <v>0</v>
      </c>
      <c r="BY424" s="2">
        <v>0</v>
      </c>
      <c r="BZ424" s="2">
        <v>0</v>
      </c>
      <c r="CA424" s="2">
        <v>0</v>
      </c>
      <c r="CB424" s="2">
        <v>0</v>
      </c>
      <c r="CC424" s="2">
        <v>0</v>
      </c>
      <c r="CD424" s="2">
        <v>0</v>
      </c>
      <c r="CE424" s="2">
        <v>0</v>
      </c>
      <c r="CF424" s="2">
        <v>0</v>
      </c>
      <c r="CG424" s="2">
        <v>0</v>
      </c>
      <c r="CH424" s="2">
        <v>0</v>
      </c>
      <c r="CI424" s="2">
        <v>0</v>
      </c>
      <c r="CJ424" s="18">
        <f t="shared" si="57"/>
        <v>0</v>
      </c>
      <c r="CK424" s="15">
        <v>0</v>
      </c>
      <c r="CL424" s="2">
        <v>0</v>
      </c>
      <c r="CM424" s="2">
        <v>0</v>
      </c>
      <c r="CN424" s="2">
        <v>0</v>
      </c>
      <c r="CO424" s="2">
        <v>0</v>
      </c>
      <c r="CP424" s="2">
        <v>0</v>
      </c>
      <c r="CQ424" s="2">
        <v>0</v>
      </c>
      <c r="CR424" s="2">
        <v>0</v>
      </c>
      <c r="CS424" s="2">
        <v>0</v>
      </c>
      <c r="CT424" s="2">
        <v>0</v>
      </c>
      <c r="CU424" s="2">
        <v>0</v>
      </c>
      <c r="CV424" s="16">
        <v>0</v>
      </c>
      <c r="CW424" s="18">
        <f t="shared" si="58"/>
        <v>0</v>
      </c>
    </row>
    <row r="425" spans="1:101" ht="13.05" customHeight="1" x14ac:dyDescent="0.2">
      <c r="A425" s="46" t="s">
        <v>464</v>
      </c>
      <c r="B425" s="46" t="s">
        <v>479</v>
      </c>
      <c r="C425" s="89">
        <v>404</v>
      </c>
      <c r="D425" s="46" t="s">
        <v>464</v>
      </c>
      <c r="E425" s="46" t="s">
        <v>464</v>
      </c>
      <c r="F425" s="46" t="s">
        <v>479</v>
      </c>
      <c r="G425" s="47" t="s">
        <v>32</v>
      </c>
      <c r="H425" s="71">
        <v>6765</v>
      </c>
      <c r="I425" s="49" t="s">
        <v>486</v>
      </c>
      <c r="J425" s="43">
        <v>0</v>
      </c>
      <c r="K425" s="15">
        <v>0</v>
      </c>
      <c r="L425" s="2">
        <v>0</v>
      </c>
      <c r="M425" s="2">
        <v>0</v>
      </c>
      <c r="V425" s="16"/>
      <c r="W425" s="18">
        <f t="shared" si="52"/>
        <v>0</v>
      </c>
      <c r="X425" s="15">
        <v>0</v>
      </c>
      <c r="Y425" s="2">
        <v>0</v>
      </c>
      <c r="Z425" s="2">
        <v>0</v>
      </c>
      <c r="AI425" s="16"/>
      <c r="AJ425" s="18">
        <f t="shared" si="53"/>
        <v>0</v>
      </c>
      <c r="AK425" s="15">
        <v>0</v>
      </c>
      <c r="AL425" s="2">
        <v>0</v>
      </c>
      <c r="AM425" s="2">
        <v>0</v>
      </c>
      <c r="AV425" s="16"/>
      <c r="AW425" s="18">
        <f t="shared" si="54"/>
        <v>0</v>
      </c>
      <c r="AX425" s="15">
        <v>0</v>
      </c>
      <c r="AY425" s="2">
        <v>0</v>
      </c>
      <c r="AZ425" s="2">
        <v>0</v>
      </c>
      <c r="BA425" s="2">
        <v>0</v>
      </c>
      <c r="BB425" s="2">
        <v>0</v>
      </c>
      <c r="BC425" s="2">
        <v>0</v>
      </c>
      <c r="BD425" s="2">
        <v>0</v>
      </c>
      <c r="BE425" s="2">
        <v>0</v>
      </c>
      <c r="BF425" s="2">
        <v>0</v>
      </c>
      <c r="BG425" s="2">
        <v>0</v>
      </c>
      <c r="BH425" s="2">
        <v>0</v>
      </c>
      <c r="BI425" s="16">
        <v>0</v>
      </c>
      <c r="BJ425" s="18">
        <f t="shared" si="55"/>
        <v>0</v>
      </c>
      <c r="BK425" s="15">
        <v>0</v>
      </c>
      <c r="BL425" s="2">
        <v>0</v>
      </c>
      <c r="BM425" s="2">
        <v>0</v>
      </c>
      <c r="BN425" s="2">
        <v>0</v>
      </c>
      <c r="BO425" s="2">
        <v>0</v>
      </c>
      <c r="BP425" s="2">
        <v>0</v>
      </c>
      <c r="BQ425" s="2">
        <v>0</v>
      </c>
      <c r="BR425" s="2">
        <v>0</v>
      </c>
      <c r="BS425" s="2">
        <v>0</v>
      </c>
      <c r="BT425" s="2">
        <v>0</v>
      </c>
      <c r="BU425" s="2">
        <v>0</v>
      </c>
      <c r="BV425" s="2">
        <v>0</v>
      </c>
      <c r="BW425" s="18">
        <f t="shared" si="56"/>
        <v>0</v>
      </c>
      <c r="BX425" s="15">
        <v>0</v>
      </c>
      <c r="BY425" s="2">
        <v>0</v>
      </c>
      <c r="BZ425" s="2">
        <v>0</v>
      </c>
      <c r="CA425" s="2">
        <v>0</v>
      </c>
      <c r="CB425" s="2">
        <v>0</v>
      </c>
      <c r="CC425" s="2">
        <v>0</v>
      </c>
      <c r="CD425" s="2">
        <v>0</v>
      </c>
      <c r="CE425" s="2">
        <v>0</v>
      </c>
      <c r="CF425" s="2">
        <v>0</v>
      </c>
      <c r="CG425" s="2">
        <v>0</v>
      </c>
      <c r="CH425" s="2">
        <v>0</v>
      </c>
      <c r="CI425" s="2">
        <v>0</v>
      </c>
      <c r="CJ425" s="18">
        <f t="shared" si="57"/>
        <v>0</v>
      </c>
      <c r="CK425" s="15">
        <v>0</v>
      </c>
      <c r="CL425" s="2">
        <v>0</v>
      </c>
      <c r="CM425" s="2">
        <v>0</v>
      </c>
      <c r="CN425" s="2">
        <v>0</v>
      </c>
      <c r="CO425" s="2">
        <v>0</v>
      </c>
      <c r="CP425" s="2">
        <v>0</v>
      </c>
      <c r="CQ425" s="2">
        <v>0</v>
      </c>
      <c r="CR425" s="2">
        <v>0</v>
      </c>
      <c r="CS425" s="2">
        <v>0</v>
      </c>
      <c r="CT425" s="2">
        <v>0</v>
      </c>
      <c r="CU425" s="2">
        <v>0</v>
      </c>
      <c r="CV425" s="16">
        <v>0</v>
      </c>
      <c r="CW425" s="18">
        <f t="shared" si="58"/>
        <v>0</v>
      </c>
    </row>
    <row r="426" spans="1:101" ht="13.05" customHeight="1" x14ac:dyDescent="0.2">
      <c r="A426" s="46" t="s">
        <v>464</v>
      </c>
      <c r="B426" s="46" t="s">
        <v>487</v>
      </c>
      <c r="C426" s="89">
        <v>404</v>
      </c>
      <c r="D426" s="46" t="s">
        <v>464</v>
      </c>
      <c r="E426" s="46" t="s">
        <v>464</v>
      </c>
      <c r="F426" s="46" t="s">
        <v>479</v>
      </c>
      <c r="G426" s="47" t="s">
        <v>32</v>
      </c>
      <c r="H426" s="71">
        <v>245</v>
      </c>
      <c r="I426" s="49" t="s">
        <v>488</v>
      </c>
      <c r="J426" s="43">
        <v>0</v>
      </c>
      <c r="K426" s="15">
        <v>0</v>
      </c>
      <c r="L426" s="2">
        <v>0</v>
      </c>
      <c r="M426" s="2">
        <v>0</v>
      </c>
      <c r="V426" s="16"/>
      <c r="W426" s="18">
        <f t="shared" si="52"/>
        <v>0</v>
      </c>
      <c r="X426" s="15">
        <v>0</v>
      </c>
      <c r="Y426" s="2">
        <v>0</v>
      </c>
      <c r="Z426" s="2">
        <v>0</v>
      </c>
      <c r="AI426" s="16"/>
      <c r="AJ426" s="18">
        <f t="shared" si="53"/>
        <v>0</v>
      </c>
      <c r="AK426" s="15">
        <v>0</v>
      </c>
      <c r="AL426" s="2">
        <v>0</v>
      </c>
      <c r="AM426" s="2">
        <v>0</v>
      </c>
      <c r="AV426" s="16"/>
      <c r="AW426" s="18">
        <f t="shared" si="54"/>
        <v>0</v>
      </c>
      <c r="AX426" s="15">
        <v>0</v>
      </c>
      <c r="AY426" s="2">
        <v>0</v>
      </c>
      <c r="AZ426" s="2">
        <v>0</v>
      </c>
      <c r="BA426" s="2">
        <v>0</v>
      </c>
      <c r="BB426" s="2">
        <v>0</v>
      </c>
      <c r="BC426" s="2">
        <v>0</v>
      </c>
      <c r="BD426" s="2">
        <v>0</v>
      </c>
      <c r="BE426" s="2">
        <v>0</v>
      </c>
      <c r="BF426" s="2">
        <v>0</v>
      </c>
      <c r="BG426" s="2">
        <v>0</v>
      </c>
      <c r="BH426" s="2">
        <v>0</v>
      </c>
      <c r="BI426" s="16">
        <v>0</v>
      </c>
      <c r="BJ426" s="18">
        <f t="shared" si="55"/>
        <v>0</v>
      </c>
      <c r="BK426" s="15">
        <v>0</v>
      </c>
      <c r="BL426" s="2">
        <v>0</v>
      </c>
      <c r="BM426" s="2">
        <v>0</v>
      </c>
      <c r="BN426" s="2">
        <v>0</v>
      </c>
      <c r="BO426" s="2">
        <v>0</v>
      </c>
      <c r="BP426" s="2">
        <v>0</v>
      </c>
      <c r="BQ426" s="2">
        <v>0</v>
      </c>
      <c r="BR426" s="2">
        <v>0</v>
      </c>
      <c r="BS426" s="2">
        <v>0</v>
      </c>
      <c r="BT426" s="2">
        <v>0</v>
      </c>
      <c r="BU426" s="2">
        <v>0</v>
      </c>
      <c r="BV426" s="2">
        <v>0</v>
      </c>
      <c r="BW426" s="18">
        <f t="shared" si="56"/>
        <v>0</v>
      </c>
      <c r="BX426" s="15">
        <v>0</v>
      </c>
      <c r="BY426" s="2">
        <v>0</v>
      </c>
      <c r="BZ426" s="2">
        <v>0</v>
      </c>
      <c r="CA426" s="2">
        <v>0</v>
      </c>
      <c r="CB426" s="2">
        <v>0</v>
      </c>
      <c r="CC426" s="2">
        <v>0</v>
      </c>
      <c r="CD426" s="2">
        <v>0</v>
      </c>
      <c r="CE426" s="2">
        <v>0</v>
      </c>
      <c r="CF426" s="2">
        <v>0</v>
      </c>
      <c r="CG426" s="2">
        <v>0</v>
      </c>
      <c r="CH426" s="2">
        <v>0</v>
      </c>
      <c r="CI426" s="2">
        <v>0</v>
      </c>
      <c r="CJ426" s="18">
        <f t="shared" si="57"/>
        <v>0</v>
      </c>
      <c r="CK426" s="15">
        <v>0</v>
      </c>
      <c r="CL426" s="2">
        <v>0</v>
      </c>
      <c r="CM426" s="2">
        <v>0</v>
      </c>
      <c r="CN426" s="2">
        <v>0</v>
      </c>
      <c r="CO426" s="2">
        <v>0</v>
      </c>
      <c r="CP426" s="2">
        <v>0</v>
      </c>
      <c r="CQ426" s="2">
        <v>0</v>
      </c>
      <c r="CR426" s="2">
        <v>0</v>
      </c>
      <c r="CS426" s="2">
        <v>0</v>
      </c>
      <c r="CT426" s="2">
        <v>0</v>
      </c>
      <c r="CU426" s="2">
        <v>0</v>
      </c>
      <c r="CV426" s="16">
        <v>0</v>
      </c>
      <c r="CW426" s="18">
        <f t="shared" si="58"/>
        <v>0</v>
      </c>
    </row>
    <row r="427" spans="1:101" ht="13.05" customHeight="1" x14ac:dyDescent="0.2">
      <c r="A427" s="46" t="s">
        <v>15</v>
      </c>
      <c r="B427" s="46" t="s">
        <v>448</v>
      </c>
      <c r="C427" s="89">
        <v>404</v>
      </c>
      <c r="D427" s="46" t="s">
        <v>464</v>
      </c>
      <c r="E427" s="46" t="s">
        <v>464</v>
      </c>
      <c r="F427" s="46" t="s">
        <v>479</v>
      </c>
      <c r="G427" s="47" t="s">
        <v>32</v>
      </c>
      <c r="H427" s="70">
        <v>198</v>
      </c>
      <c r="I427" s="49" t="s">
        <v>489</v>
      </c>
      <c r="J427" s="43">
        <v>0</v>
      </c>
      <c r="K427" s="15">
        <v>0</v>
      </c>
      <c r="L427" s="2">
        <v>0</v>
      </c>
      <c r="M427" s="2">
        <v>0</v>
      </c>
      <c r="V427" s="16"/>
      <c r="W427" s="18">
        <f t="shared" si="52"/>
        <v>0</v>
      </c>
      <c r="X427" s="15">
        <v>0</v>
      </c>
      <c r="Y427" s="2">
        <v>0</v>
      </c>
      <c r="Z427" s="2">
        <v>0</v>
      </c>
      <c r="AI427" s="16"/>
      <c r="AJ427" s="18">
        <f t="shared" si="53"/>
        <v>0</v>
      </c>
      <c r="AK427" s="15">
        <v>0</v>
      </c>
      <c r="AL427" s="2">
        <v>0</v>
      </c>
      <c r="AM427" s="2">
        <v>0</v>
      </c>
      <c r="AV427" s="16"/>
      <c r="AW427" s="18">
        <f t="shared" si="54"/>
        <v>0</v>
      </c>
      <c r="AX427" s="15">
        <v>0</v>
      </c>
      <c r="AY427" s="2">
        <v>0</v>
      </c>
      <c r="AZ427" s="2">
        <v>0</v>
      </c>
      <c r="BA427" s="2">
        <v>0</v>
      </c>
      <c r="BB427" s="2">
        <v>0</v>
      </c>
      <c r="BC427" s="2">
        <v>0</v>
      </c>
      <c r="BD427" s="2">
        <v>0</v>
      </c>
      <c r="BE427" s="2">
        <v>0</v>
      </c>
      <c r="BF427" s="2">
        <v>0</v>
      </c>
      <c r="BG427" s="2">
        <v>0</v>
      </c>
      <c r="BH427" s="2">
        <v>0</v>
      </c>
      <c r="BI427" s="16">
        <v>0</v>
      </c>
      <c r="BJ427" s="18">
        <f t="shared" si="55"/>
        <v>0</v>
      </c>
      <c r="BK427" s="15">
        <v>0</v>
      </c>
      <c r="BL427" s="2">
        <v>0</v>
      </c>
      <c r="BM427" s="2">
        <v>0</v>
      </c>
      <c r="BN427" s="2">
        <v>0</v>
      </c>
      <c r="BO427" s="2">
        <v>0</v>
      </c>
      <c r="BP427" s="2">
        <v>0</v>
      </c>
      <c r="BQ427" s="2">
        <v>0</v>
      </c>
      <c r="BR427" s="2">
        <v>0</v>
      </c>
      <c r="BS427" s="2">
        <v>0</v>
      </c>
      <c r="BT427" s="2">
        <v>0</v>
      </c>
      <c r="BU427" s="2">
        <v>0</v>
      </c>
      <c r="BV427" s="2">
        <v>0</v>
      </c>
      <c r="BW427" s="18">
        <f t="shared" si="56"/>
        <v>0</v>
      </c>
      <c r="BX427" s="15">
        <v>0</v>
      </c>
      <c r="BY427" s="2">
        <v>0</v>
      </c>
      <c r="BZ427" s="2">
        <v>0</v>
      </c>
      <c r="CA427" s="2">
        <v>0</v>
      </c>
      <c r="CB427" s="2">
        <v>0</v>
      </c>
      <c r="CC427" s="2">
        <v>0</v>
      </c>
      <c r="CD427" s="2">
        <v>0</v>
      </c>
      <c r="CE427" s="2">
        <v>0</v>
      </c>
      <c r="CF427" s="2">
        <v>0</v>
      </c>
      <c r="CG427" s="2">
        <v>0</v>
      </c>
      <c r="CH427" s="2">
        <v>0</v>
      </c>
      <c r="CI427" s="2">
        <v>0</v>
      </c>
      <c r="CJ427" s="18">
        <f t="shared" si="57"/>
        <v>0</v>
      </c>
      <c r="CK427" s="15">
        <v>0</v>
      </c>
      <c r="CL427" s="2">
        <v>0</v>
      </c>
      <c r="CM427" s="2">
        <v>0</v>
      </c>
      <c r="CN427" s="2">
        <v>0</v>
      </c>
      <c r="CO427" s="2">
        <v>0</v>
      </c>
      <c r="CP427" s="2">
        <v>0</v>
      </c>
      <c r="CQ427" s="2">
        <v>0</v>
      </c>
      <c r="CR427" s="2">
        <v>0</v>
      </c>
      <c r="CS427" s="2">
        <v>0</v>
      </c>
      <c r="CT427" s="2">
        <v>0</v>
      </c>
      <c r="CU427" s="2">
        <v>0</v>
      </c>
      <c r="CV427" s="16">
        <v>0</v>
      </c>
      <c r="CW427" s="18">
        <f t="shared" si="58"/>
        <v>0</v>
      </c>
    </row>
    <row r="428" spans="1:101" ht="13.05" customHeight="1" x14ac:dyDescent="0.2">
      <c r="A428" s="46" t="s">
        <v>15</v>
      </c>
      <c r="B428" s="46" t="s">
        <v>406</v>
      </c>
      <c r="C428" s="89">
        <v>404</v>
      </c>
      <c r="D428" s="46" t="s">
        <v>464</v>
      </c>
      <c r="E428" s="46" t="s">
        <v>464</v>
      </c>
      <c r="F428" s="46" t="s">
        <v>479</v>
      </c>
      <c r="G428" s="47" t="s">
        <v>32</v>
      </c>
      <c r="H428" s="70">
        <v>6729</v>
      </c>
      <c r="I428" s="49" t="s">
        <v>490</v>
      </c>
      <c r="J428" s="43">
        <v>0</v>
      </c>
      <c r="K428" s="15">
        <v>0</v>
      </c>
      <c r="L428" s="2">
        <v>0</v>
      </c>
      <c r="M428" s="2">
        <v>0</v>
      </c>
      <c r="V428" s="16"/>
      <c r="W428" s="18">
        <f t="shared" si="52"/>
        <v>0</v>
      </c>
      <c r="X428" s="15">
        <v>0</v>
      </c>
      <c r="Y428" s="2">
        <v>0</v>
      </c>
      <c r="Z428" s="2">
        <v>0</v>
      </c>
      <c r="AI428" s="16"/>
      <c r="AJ428" s="18">
        <f t="shared" si="53"/>
        <v>0</v>
      </c>
      <c r="AK428" s="15">
        <v>0</v>
      </c>
      <c r="AL428" s="2">
        <v>0</v>
      </c>
      <c r="AM428" s="2">
        <v>0</v>
      </c>
      <c r="AV428" s="16"/>
      <c r="AW428" s="18">
        <f t="shared" si="54"/>
        <v>0</v>
      </c>
      <c r="AX428" s="15">
        <v>0</v>
      </c>
      <c r="AY428" s="2">
        <v>0</v>
      </c>
      <c r="AZ428" s="2">
        <v>0</v>
      </c>
      <c r="BA428" s="2">
        <v>0</v>
      </c>
      <c r="BB428" s="2">
        <v>0</v>
      </c>
      <c r="BC428" s="2">
        <v>0</v>
      </c>
      <c r="BD428" s="2">
        <v>0</v>
      </c>
      <c r="BE428" s="2">
        <v>0</v>
      </c>
      <c r="BF428" s="2">
        <v>0</v>
      </c>
      <c r="BG428" s="2">
        <v>0</v>
      </c>
      <c r="BH428" s="2">
        <v>0</v>
      </c>
      <c r="BI428" s="16">
        <v>0</v>
      </c>
      <c r="BJ428" s="18">
        <f t="shared" si="55"/>
        <v>0</v>
      </c>
      <c r="BK428" s="15">
        <v>0</v>
      </c>
      <c r="BL428" s="2">
        <v>0</v>
      </c>
      <c r="BM428" s="2">
        <v>0</v>
      </c>
      <c r="BN428" s="2">
        <v>0</v>
      </c>
      <c r="BO428" s="2">
        <v>0</v>
      </c>
      <c r="BP428" s="2">
        <v>0</v>
      </c>
      <c r="BQ428" s="2">
        <v>0</v>
      </c>
      <c r="BR428" s="2">
        <v>0</v>
      </c>
      <c r="BS428" s="2">
        <v>0</v>
      </c>
      <c r="BT428" s="2">
        <v>0</v>
      </c>
      <c r="BU428" s="2">
        <v>0</v>
      </c>
      <c r="BV428" s="2">
        <v>0</v>
      </c>
      <c r="BW428" s="18">
        <f t="shared" si="56"/>
        <v>0</v>
      </c>
      <c r="BX428" s="15">
        <v>0</v>
      </c>
      <c r="BY428" s="2">
        <v>0</v>
      </c>
      <c r="BZ428" s="2">
        <v>0</v>
      </c>
      <c r="CA428" s="2">
        <v>0</v>
      </c>
      <c r="CB428" s="2">
        <v>0</v>
      </c>
      <c r="CC428" s="2">
        <v>0</v>
      </c>
      <c r="CD428" s="2">
        <v>0</v>
      </c>
      <c r="CE428" s="2">
        <v>0</v>
      </c>
      <c r="CF428" s="2">
        <v>0</v>
      </c>
      <c r="CG428" s="2">
        <v>0</v>
      </c>
      <c r="CH428" s="2">
        <v>0</v>
      </c>
      <c r="CI428" s="2">
        <v>0</v>
      </c>
      <c r="CJ428" s="18">
        <f t="shared" si="57"/>
        <v>0</v>
      </c>
      <c r="CK428" s="15">
        <v>0</v>
      </c>
      <c r="CL428" s="2">
        <v>0</v>
      </c>
      <c r="CM428" s="2">
        <v>0</v>
      </c>
      <c r="CN428" s="2">
        <v>0</v>
      </c>
      <c r="CO428" s="2">
        <v>0</v>
      </c>
      <c r="CP428" s="2">
        <v>0</v>
      </c>
      <c r="CQ428" s="2">
        <v>0</v>
      </c>
      <c r="CR428" s="2">
        <v>0</v>
      </c>
      <c r="CS428" s="2">
        <v>0</v>
      </c>
      <c r="CT428" s="2">
        <v>0</v>
      </c>
      <c r="CU428" s="2">
        <v>0</v>
      </c>
      <c r="CV428" s="16">
        <v>0</v>
      </c>
      <c r="CW428" s="18">
        <f t="shared" si="58"/>
        <v>0</v>
      </c>
    </row>
    <row r="429" spans="1:101" ht="13.05" customHeight="1" x14ac:dyDescent="0.2">
      <c r="A429" s="46" t="s">
        <v>464</v>
      </c>
      <c r="B429" s="46" t="s">
        <v>487</v>
      </c>
      <c r="C429" s="89">
        <v>404</v>
      </c>
      <c r="D429" s="46" t="s">
        <v>464</v>
      </c>
      <c r="E429" s="46" t="s">
        <v>464</v>
      </c>
      <c r="F429" s="46" t="s">
        <v>487</v>
      </c>
      <c r="G429" s="47" t="s">
        <v>58</v>
      </c>
      <c r="H429" s="71">
        <v>240</v>
      </c>
      <c r="I429" s="49" t="s">
        <v>491</v>
      </c>
      <c r="J429" s="43">
        <v>0</v>
      </c>
      <c r="K429" s="15">
        <v>0</v>
      </c>
      <c r="L429" s="2">
        <v>0</v>
      </c>
      <c r="M429" s="2">
        <v>0</v>
      </c>
      <c r="V429" s="16"/>
      <c r="W429" s="18">
        <f t="shared" si="52"/>
        <v>0</v>
      </c>
      <c r="X429" s="15">
        <v>0</v>
      </c>
      <c r="Y429" s="2">
        <v>0</v>
      </c>
      <c r="Z429" s="2">
        <v>0</v>
      </c>
      <c r="AI429" s="16"/>
      <c r="AJ429" s="18">
        <f t="shared" si="53"/>
        <v>0</v>
      </c>
      <c r="AK429" s="15">
        <v>0</v>
      </c>
      <c r="AL429" s="2">
        <v>0</v>
      </c>
      <c r="AM429" s="2">
        <v>0</v>
      </c>
      <c r="AV429" s="16"/>
      <c r="AW429" s="18">
        <f t="shared" si="54"/>
        <v>0</v>
      </c>
      <c r="AX429" s="15">
        <v>0</v>
      </c>
      <c r="AY429" s="2">
        <v>0</v>
      </c>
      <c r="AZ429" s="2">
        <v>0</v>
      </c>
      <c r="BA429" s="2">
        <v>0</v>
      </c>
      <c r="BB429" s="2">
        <v>0</v>
      </c>
      <c r="BC429" s="2">
        <v>0</v>
      </c>
      <c r="BD429" s="2">
        <v>0</v>
      </c>
      <c r="BE429" s="2">
        <v>0</v>
      </c>
      <c r="BF429" s="2">
        <v>0</v>
      </c>
      <c r="BG429" s="2">
        <v>0</v>
      </c>
      <c r="BH429" s="2">
        <v>0</v>
      </c>
      <c r="BI429" s="16">
        <v>0</v>
      </c>
      <c r="BJ429" s="18">
        <f t="shared" si="55"/>
        <v>0</v>
      </c>
      <c r="BK429" s="15">
        <v>0</v>
      </c>
      <c r="BL429" s="2">
        <v>0</v>
      </c>
      <c r="BM429" s="2">
        <v>0</v>
      </c>
      <c r="BN429" s="2">
        <v>0</v>
      </c>
      <c r="BO429" s="2">
        <v>0</v>
      </c>
      <c r="BP429" s="2">
        <v>0</v>
      </c>
      <c r="BQ429" s="2">
        <v>0</v>
      </c>
      <c r="BR429" s="2">
        <v>0</v>
      </c>
      <c r="BS429" s="2">
        <v>0</v>
      </c>
      <c r="BT429" s="2">
        <v>0</v>
      </c>
      <c r="BU429" s="2">
        <v>0</v>
      </c>
      <c r="BV429" s="2">
        <v>0</v>
      </c>
      <c r="BW429" s="18">
        <f t="shared" si="56"/>
        <v>0</v>
      </c>
      <c r="BX429" s="15">
        <v>0</v>
      </c>
      <c r="BY429" s="2">
        <v>0</v>
      </c>
      <c r="BZ429" s="2">
        <v>0</v>
      </c>
      <c r="CA429" s="2">
        <v>0</v>
      </c>
      <c r="CB429" s="2">
        <v>0</v>
      </c>
      <c r="CC429" s="2">
        <v>0</v>
      </c>
      <c r="CD429" s="2">
        <v>0</v>
      </c>
      <c r="CE429" s="2">
        <v>0</v>
      </c>
      <c r="CF429" s="2">
        <v>0</v>
      </c>
      <c r="CG429" s="2">
        <v>0</v>
      </c>
      <c r="CH429" s="2">
        <v>0</v>
      </c>
      <c r="CI429" s="2">
        <v>0</v>
      </c>
      <c r="CJ429" s="18">
        <f t="shared" si="57"/>
        <v>0</v>
      </c>
      <c r="CK429" s="15">
        <v>0</v>
      </c>
      <c r="CL429" s="2">
        <v>0</v>
      </c>
      <c r="CM429" s="2">
        <v>0</v>
      </c>
      <c r="CN429" s="2">
        <v>0</v>
      </c>
      <c r="CO429" s="2">
        <v>0</v>
      </c>
      <c r="CP429" s="2">
        <v>0</v>
      </c>
      <c r="CQ429" s="2">
        <v>0</v>
      </c>
      <c r="CR429" s="2">
        <v>0</v>
      </c>
      <c r="CS429" s="2">
        <v>0</v>
      </c>
      <c r="CT429" s="2">
        <v>0</v>
      </c>
      <c r="CU429" s="2">
        <v>0</v>
      </c>
      <c r="CV429" s="16">
        <v>0</v>
      </c>
      <c r="CW429" s="18">
        <f t="shared" si="58"/>
        <v>0</v>
      </c>
    </row>
    <row r="430" spans="1:101" ht="13.05" customHeight="1" x14ac:dyDescent="0.2">
      <c r="A430" s="46" t="s">
        <v>464</v>
      </c>
      <c r="B430" s="46" t="s">
        <v>487</v>
      </c>
      <c r="C430" s="89">
        <v>404</v>
      </c>
      <c r="D430" s="46" t="s">
        <v>464</v>
      </c>
      <c r="E430" s="46" t="s">
        <v>464</v>
      </c>
      <c r="F430" s="46" t="s">
        <v>487</v>
      </c>
      <c r="G430" s="47" t="s">
        <v>32</v>
      </c>
      <c r="H430" s="71">
        <v>244</v>
      </c>
      <c r="I430" s="49" t="s">
        <v>492</v>
      </c>
      <c r="J430" s="43">
        <v>0</v>
      </c>
      <c r="K430" s="15">
        <v>0</v>
      </c>
      <c r="L430" s="2">
        <v>0</v>
      </c>
      <c r="M430" s="2">
        <v>0</v>
      </c>
      <c r="V430" s="16"/>
      <c r="W430" s="18">
        <f t="shared" si="52"/>
        <v>0</v>
      </c>
      <c r="X430" s="15">
        <v>0</v>
      </c>
      <c r="Y430" s="2">
        <v>0</v>
      </c>
      <c r="Z430" s="2">
        <v>0</v>
      </c>
      <c r="AI430" s="16"/>
      <c r="AJ430" s="18">
        <f t="shared" si="53"/>
        <v>0</v>
      </c>
      <c r="AK430" s="15">
        <v>0</v>
      </c>
      <c r="AL430" s="2">
        <v>0</v>
      </c>
      <c r="AM430" s="2">
        <v>0</v>
      </c>
      <c r="AV430" s="16"/>
      <c r="AW430" s="18">
        <f t="shared" si="54"/>
        <v>0</v>
      </c>
      <c r="AX430" s="15">
        <v>0</v>
      </c>
      <c r="AY430" s="2">
        <v>0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F430" s="2">
        <v>0</v>
      </c>
      <c r="BG430" s="2">
        <v>0</v>
      </c>
      <c r="BH430" s="2">
        <v>0</v>
      </c>
      <c r="BI430" s="16">
        <v>0</v>
      </c>
      <c r="BJ430" s="18">
        <f t="shared" si="55"/>
        <v>0</v>
      </c>
      <c r="BK430" s="15">
        <v>0</v>
      </c>
      <c r="BL430" s="2">
        <v>0</v>
      </c>
      <c r="BM430" s="2">
        <v>0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T430" s="2">
        <v>0</v>
      </c>
      <c r="BU430" s="2">
        <v>0</v>
      </c>
      <c r="BV430" s="2">
        <v>0</v>
      </c>
      <c r="BW430" s="18">
        <f t="shared" si="56"/>
        <v>0</v>
      </c>
      <c r="BX430" s="15">
        <v>0</v>
      </c>
      <c r="BY430" s="2">
        <v>0</v>
      </c>
      <c r="BZ430" s="2">
        <v>0</v>
      </c>
      <c r="CA430" s="2">
        <v>0</v>
      </c>
      <c r="CB430" s="2">
        <v>0</v>
      </c>
      <c r="CC430" s="2">
        <v>0</v>
      </c>
      <c r="CD430" s="2">
        <v>0</v>
      </c>
      <c r="CE430" s="2">
        <v>0</v>
      </c>
      <c r="CF430" s="2">
        <v>0</v>
      </c>
      <c r="CG430" s="2">
        <v>0</v>
      </c>
      <c r="CH430" s="2">
        <v>0</v>
      </c>
      <c r="CI430" s="2">
        <v>0</v>
      </c>
      <c r="CJ430" s="18">
        <f t="shared" si="57"/>
        <v>0</v>
      </c>
      <c r="CK430" s="15">
        <v>0</v>
      </c>
      <c r="CL430" s="2">
        <v>0</v>
      </c>
      <c r="CM430" s="2">
        <v>0</v>
      </c>
      <c r="CN430" s="2">
        <v>0</v>
      </c>
      <c r="CO430" s="2">
        <v>0</v>
      </c>
      <c r="CP430" s="2">
        <v>0</v>
      </c>
      <c r="CQ430" s="2">
        <v>0</v>
      </c>
      <c r="CR430" s="2">
        <v>0</v>
      </c>
      <c r="CS430" s="2">
        <v>0</v>
      </c>
      <c r="CT430" s="2">
        <v>0</v>
      </c>
      <c r="CU430" s="2">
        <v>0</v>
      </c>
      <c r="CV430" s="16">
        <v>0</v>
      </c>
      <c r="CW430" s="18">
        <f t="shared" si="58"/>
        <v>0</v>
      </c>
    </row>
    <row r="431" spans="1:101" ht="13.05" customHeight="1" x14ac:dyDescent="0.2">
      <c r="A431" s="46" t="s">
        <v>464</v>
      </c>
      <c r="B431" s="46" t="s">
        <v>487</v>
      </c>
      <c r="C431" s="89">
        <v>404</v>
      </c>
      <c r="D431" s="46" t="s">
        <v>464</v>
      </c>
      <c r="E431" s="46" t="s">
        <v>464</v>
      </c>
      <c r="F431" s="46" t="s">
        <v>487</v>
      </c>
      <c r="G431" s="47" t="s">
        <v>32</v>
      </c>
      <c r="H431" s="71">
        <v>241</v>
      </c>
      <c r="I431" s="49" t="s">
        <v>493</v>
      </c>
      <c r="J431" s="43">
        <v>0</v>
      </c>
      <c r="K431" s="15">
        <v>0</v>
      </c>
      <c r="L431" s="2">
        <v>0</v>
      </c>
      <c r="M431" s="2">
        <v>0</v>
      </c>
      <c r="V431" s="16"/>
      <c r="W431" s="18">
        <f t="shared" si="52"/>
        <v>0</v>
      </c>
      <c r="X431" s="15">
        <v>0</v>
      </c>
      <c r="Y431" s="2">
        <v>0</v>
      </c>
      <c r="Z431" s="2">
        <v>0</v>
      </c>
      <c r="AI431" s="16"/>
      <c r="AJ431" s="18">
        <f t="shared" si="53"/>
        <v>0</v>
      </c>
      <c r="AK431" s="15">
        <v>0</v>
      </c>
      <c r="AL431" s="2">
        <v>0</v>
      </c>
      <c r="AM431" s="2">
        <v>0</v>
      </c>
      <c r="AV431" s="16"/>
      <c r="AW431" s="18">
        <f t="shared" si="54"/>
        <v>0</v>
      </c>
      <c r="AX431" s="15">
        <v>0</v>
      </c>
      <c r="AY431" s="2">
        <v>0</v>
      </c>
      <c r="AZ431" s="2">
        <v>0</v>
      </c>
      <c r="BA431" s="2">
        <v>0</v>
      </c>
      <c r="BB431" s="2">
        <v>0</v>
      </c>
      <c r="BC431" s="2">
        <v>0</v>
      </c>
      <c r="BD431" s="2">
        <v>0</v>
      </c>
      <c r="BE431" s="2">
        <v>0</v>
      </c>
      <c r="BF431" s="2">
        <v>0</v>
      </c>
      <c r="BG431" s="2">
        <v>0</v>
      </c>
      <c r="BH431" s="2">
        <v>0</v>
      </c>
      <c r="BI431" s="16">
        <v>0</v>
      </c>
      <c r="BJ431" s="18">
        <f t="shared" si="55"/>
        <v>0</v>
      </c>
      <c r="BK431" s="15">
        <v>0</v>
      </c>
      <c r="BL431" s="2">
        <v>0</v>
      </c>
      <c r="BM431" s="2">
        <v>0</v>
      </c>
      <c r="BN431" s="2">
        <v>0</v>
      </c>
      <c r="BO431" s="2">
        <v>0</v>
      </c>
      <c r="BP431" s="2">
        <v>0</v>
      </c>
      <c r="BQ431" s="2">
        <v>0</v>
      </c>
      <c r="BR431" s="2">
        <v>0</v>
      </c>
      <c r="BS431" s="2">
        <v>0</v>
      </c>
      <c r="BT431" s="2">
        <v>0</v>
      </c>
      <c r="BU431" s="2">
        <v>0</v>
      </c>
      <c r="BV431" s="2">
        <v>0</v>
      </c>
      <c r="BW431" s="18">
        <f t="shared" si="56"/>
        <v>0</v>
      </c>
      <c r="BX431" s="15">
        <v>0</v>
      </c>
      <c r="BY431" s="2">
        <v>0</v>
      </c>
      <c r="BZ431" s="2">
        <v>0</v>
      </c>
      <c r="CA431" s="2">
        <v>0</v>
      </c>
      <c r="CB431" s="2">
        <v>0</v>
      </c>
      <c r="CC431" s="2">
        <v>0</v>
      </c>
      <c r="CD431" s="2">
        <v>0</v>
      </c>
      <c r="CE431" s="2">
        <v>0</v>
      </c>
      <c r="CF431" s="2">
        <v>0</v>
      </c>
      <c r="CG431" s="2">
        <v>0</v>
      </c>
      <c r="CH431" s="2">
        <v>0</v>
      </c>
      <c r="CI431" s="2">
        <v>0</v>
      </c>
      <c r="CJ431" s="18">
        <f t="shared" si="57"/>
        <v>0</v>
      </c>
      <c r="CK431" s="15">
        <v>0</v>
      </c>
      <c r="CL431" s="2">
        <v>0</v>
      </c>
      <c r="CM431" s="2">
        <v>0</v>
      </c>
      <c r="CN431" s="2">
        <v>0</v>
      </c>
      <c r="CO431" s="2">
        <v>0</v>
      </c>
      <c r="CP431" s="2">
        <v>0</v>
      </c>
      <c r="CQ431" s="2">
        <v>0</v>
      </c>
      <c r="CR431" s="2">
        <v>0</v>
      </c>
      <c r="CS431" s="2">
        <v>0</v>
      </c>
      <c r="CT431" s="2">
        <v>0</v>
      </c>
      <c r="CU431" s="2">
        <v>0</v>
      </c>
      <c r="CV431" s="16">
        <v>0</v>
      </c>
      <c r="CW431" s="18">
        <f t="shared" si="58"/>
        <v>0</v>
      </c>
    </row>
    <row r="432" spans="1:101" ht="13.05" customHeight="1" x14ac:dyDescent="0.2">
      <c r="A432" s="46" t="s">
        <v>464</v>
      </c>
      <c r="B432" s="46" t="s">
        <v>487</v>
      </c>
      <c r="C432" s="89">
        <v>404</v>
      </c>
      <c r="D432" s="46" t="s">
        <v>464</v>
      </c>
      <c r="E432" s="46" t="s">
        <v>464</v>
      </c>
      <c r="F432" s="46" t="s">
        <v>487</v>
      </c>
      <c r="G432" s="47" t="s">
        <v>32</v>
      </c>
      <c r="H432" s="71">
        <v>242</v>
      </c>
      <c r="I432" s="49" t="s">
        <v>494</v>
      </c>
      <c r="J432" s="43">
        <v>0</v>
      </c>
      <c r="K432" s="15">
        <v>0</v>
      </c>
      <c r="L432" s="2">
        <v>0</v>
      </c>
      <c r="M432" s="2">
        <v>0</v>
      </c>
      <c r="V432" s="16"/>
      <c r="W432" s="18">
        <f t="shared" si="52"/>
        <v>0</v>
      </c>
      <c r="X432" s="15">
        <v>0</v>
      </c>
      <c r="Y432" s="2">
        <v>0</v>
      </c>
      <c r="Z432" s="2">
        <v>0</v>
      </c>
      <c r="AI432" s="16"/>
      <c r="AJ432" s="18">
        <f t="shared" si="53"/>
        <v>0</v>
      </c>
      <c r="AK432" s="15">
        <v>0</v>
      </c>
      <c r="AL432" s="2">
        <v>0</v>
      </c>
      <c r="AM432" s="2">
        <v>0</v>
      </c>
      <c r="AV432" s="16"/>
      <c r="AW432" s="18">
        <f t="shared" si="54"/>
        <v>0</v>
      </c>
      <c r="AX432" s="15">
        <v>0</v>
      </c>
      <c r="AY432" s="2">
        <v>0</v>
      </c>
      <c r="AZ432" s="2">
        <v>0</v>
      </c>
      <c r="BA432" s="2">
        <v>0</v>
      </c>
      <c r="BB432" s="2">
        <v>0</v>
      </c>
      <c r="BC432" s="2">
        <v>0</v>
      </c>
      <c r="BD432" s="2">
        <v>0</v>
      </c>
      <c r="BE432" s="2">
        <v>0</v>
      </c>
      <c r="BF432" s="2">
        <v>0</v>
      </c>
      <c r="BG432" s="2">
        <v>0</v>
      </c>
      <c r="BH432" s="2">
        <v>0</v>
      </c>
      <c r="BI432" s="16">
        <v>0</v>
      </c>
      <c r="BJ432" s="18">
        <f t="shared" si="55"/>
        <v>0</v>
      </c>
      <c r="BK432" s="15">
        <v>0</v>
      </c>
      <c r="BL432" s="2">
        <v>0</v>
      </c>
      <c r="BM432" s="2">
        <v>0</v>
      </c>
      <c r="BN432" s="2">
        <v>0</v>
      </c>
      <c r="BO432" s="2">
        <v>0</v>
      </c>
      <c r="BP432" s="2">
        <v>0</v>
      </c>
      <c r="BQ432" s="2">
        <v>0</v>
      </c>
      <c r="BR432" s="2">
        <v>0</v>
      </c>
      <c r="BS432" s="2">
        <v>0</v>
      </c>
      <c r="BT432" s="2">
        <v>0</v>
      </c>
      <c r="BU432" s="2">
        <v>0</v>
      </c>
      <c r="BV432" s="2">
        <v>0</v>
      </c>
      <c r="BW432" s="18">
        <f t="shared" si="56"/>
        <v>0</v>
      </c>
      <c r="BX432" s="15">
        <v>0</v>
      </c>
      <c r="BY432" s="2">
        <v>0</v>
      </c>
      <c r="BZ432" s="2">
        <v>0</v>
      </c>
      <c r="CA432" s="2">
        <v>0</v>
      </c>
      <c r="CB432" s="2">
        <v>0</v>
      </c>
      <c r="CC432" s="2">
        <v>0</v>
      </c>
      <c r="CD432" s="2">
        <v>0</v>
      </c>
      <c r="CE432" s="2">
        <v>0</v>
      </c>
      <c r="CF432" s="2">
        <v>0</v>
      </c>
      <c r="CG432" s="2">
        <v>0</v>
      </c>
      <c r="CH432" s="2">
        <v>0</v>
      </c>
      <c r="CI432" s="2">
        <v>0</v>
      </c>
      <c r="CJ432" s="18">
        <f t="shared" si="57"/>
        <v>0</v>
      </c>
      <c r="CK432" s="15">
        <v>0</v>
      </c>
      <c r="CL432" s="2">
        <v>0</v>
      </c>
      <c r="CM432" s="2">
        <v>0</v>
      </c>
      <c r="CN432" s="2">
        <v>0</v>
      </c>
      <c r="CO432" s="2">
        <v>0</v>
      </c>
      <c r="CP432" s="2">
        <v>0</v>
      </c>
      <c r="CQ432" s="2">
        <v>0</v>
      </c>
      <c r="CR432" s="2">
        <v>0</v>
      </c>
      <c r="CS432" s="2">
        <v>0</v>
      </c>
      <c r="CT432" s="2">
        <v>0</v>
      </c>
      <c r="CU432" s="2">
        <v>0</v>
      </c>
      <c r="CV432" s="16">
        <v>0</v>
      </c>
      <c r="CW432" s="18">
        <f t="shared" si="58"/>
        <v>0</v>
      </c>
    </row>
    <row r="433" spans="1:101" ht="13.05" customHeight="1" x14ac:dyDescent="0.2">
      <c r="A433" s="46" t="s">
        <v>464</v>
      </c>
      <c r="B433" s="46" t="s">
        <v>487</v>
      </c>
      <c r="C433" s="89">
        <v>404</v>
      </c>
      <c r="D433" s="46" t="s">
        <v>464</v>
      </c>
      <c r="E433" s="46" t="s">
        <v>464</v>
      </c>
      <c r="F433" s="46" t="s">
        <v>487</v>
      </c>
      <c r="G433" s="47" t="s">
        <v>32</v>
      </c>
      <c r="H433" s="71">
        <v>243</v>
      </c>
      <c r="I433" s="49" t="s">
        <v>495</v>
      </c>
      <c r="J433" s="43">
        <v>0</v>
      </c>
      <c r="K433" s="15">
        <v>0</v>
      </c>
      <c r="L433" s="2">
        <v>0</v>
      </c>
      <c r="M433" s="2">
        <v>0</v>
      </c>
      <c r="V433" s="16"/>
      <c r="W433" s="18">
        <f t="shared" si="52"/>
        <v>0</v>
      </c>
      <c r="X433" s="15">
        <v>0</v>
      </c>
      <c r="Y433" s="2">
        <v>0</v>
      </c>
      <c r="Z433" s="2">
        <v>0</v>
      </c>
      <c r="AI433" s="16"/>
      <c r="AJ433" s="18">
        <f t="shared" si="53"/>
        <v>0</v>
      </c>
      <c r="AK433" s="15">
        <v>0</v>
      </c>
      <c r="AL433" s="2">
        <v>0</v>
      </c>
      <c r="AM433" s="2">
        <v>0</v>
      </c>
      <c r="AV433" s="16"/>
      <c r="AW433" s="18">
        <f t="shared" si="54"/>
        <v>0</v>
      </c>
      <c r="AX433" s="15">
        <v>0</v>
      </c>
      <c r="AY433" s="2">
        <v>0</v>
      </c>
      <c r="AZ433" s="2">
        <v>0</v>
      </c>
      <c r="BA433" s="2">
        <v>0</v>
      </c>
      <c r="BB433" s="2">
        <v>0</v>
      </c>
      <c r="BC433" s="2">
        <v>0</v>
      </c>
      <c r="BD433" s="2">
        <v>0</v>
      </c>
      <c r="BE433" s="2">
        <v>0</v>
      </c>
      <c r="BF433" s="2">
        <v>0</v>
      </c>
      <c r="BG433" s="2">
        <v>0</v>
      </c>
      <c r="BH433" s="2">
        <v>0</v>
      </c>
      <c r="BI433" s="16">
        <v>0</v>
      </c>
      <c r="BJ433" s="18">
        <f t="shared" si="55"/>
        <v>0</v>
      </c>
      <c r="BK433" s="15">
        <v>0</v>
      </c>
      <c r="BL433" s="2">
        <v>0</v>
      </c>
      <c r="BM433" s="2">
        <v>0</v>
      </c>
      <c r="BN433" s="2">
        <v>0</v>
      </c>
      <c r="BO433" s="2">
        <v>0</v>
      </c>
      <c r="BP433" s="2">
        <v>0</v>
      </c>
      <c r="BQ433" s="2">
        <v>0</v>
      </c>
      <c r="BR433" s="2">
        <v>0</v>
      </c>
      <c r="BS433" s="2">
        <v>0</v>
      </c>
      <c r="BT433" s="2">
        <v>0</v>
      </c>
      <c r="BU433" s="2">
        <v>0</v>
      </c>
      <c r="BV433" s="2">
        <v>0</v>
      </c>
      <c r="BW433" s="18">
        <f t="shared" si="56"/>
        <v>0</v>
      </c>
      <c r="BX433" s="15">
        <v>0</v>
      </c>
      <c r="BY433" s="2">
        <v>0</v>
      </c>
      <c r="BZ433" s="2">
        <v>0</v>
      </c>
      <c r="CA433" s="2">
        <v>0</v>
      </c>
      <c r="CB433" s="2">
        <v>0</v>
      </c>
      <c r="CC433" s="2">
        <v>0</v>
      </c>
      <c r="CD433" s="2">
        <v>0</v>
      </c>
      <c r="CE433" s="2">
        <v>0</v>
      </c>
      <c r="CF433" s="2">
        <v>0</v>
      </c>
      <c r="CG433" s="2">
        <v>0</v>
      </c>
      <c r="CH433" s="2">
        <v>0</v>
      </c>
      <c r="CI433" s="2">
        <v>0</v>
      </c>
      <c r="CJ433" s="18">
        <f t="shared" si="57"/>
        <v>0</v>
      </c>
      <c r="CK433" s="15">
        <v>0</v>
      </c>
      <c r="CL433" s="2">
        <v>0</v>
      </c>
      <c r="CM433" s="2">
        <v>0</v>
      </c>
      <c r="CN433" s="2">
        <v>0</v>
      </c>
      <c r="CO433" s="2">
        <v>0</v>
      </c>
      <c r="CP433" s="2">
        <v>0</v>
      </c>
      <c r="CQ433" s="2">
        <v>0</v>
      </c>
      <c r="CR433" s="2">
        <v>0</v>
      </c>
      <c r="CS433" s="2">
        <v>0</v>
      </c>
      <c r="CT433" s="2">
        <v>0</v>
      </c>
      <c r="CU433" s="2">
        <v>0</v>
      </c>
      <c r="CV433" s="16">
        <v>0</v>
      </c>
      <c r="CW433" s="18">
        <f t="shared" si="58"/>
        <v>0</v>
      </c>
    </row>
    <row r="434" spans="1:101" ht="13.05" customHeight="1" x14ac:dyDescent="0.2">
      <c r="A434" s="46" t="s">
        <v>464</v>
      </c>
      <c r="B434" s="46" t="s">
        <v>487</v>
      </c>
      <c r="C434" s="89">
        <v>404</v>
      </c>
      <c r="D434" s="46" t="s">
        <v>464</v>
      </c>
      <c r="E434" s="46" t="s">
        <v>464</v>
      </c>
      <c r="F434" s="46" t="s">
        <v>487</v>
      </c>
      <c r="G434" s="47" t="s">
        <v>32</v>
      </c>
      <c r="H434" s="71">
        <v>6847</v>
      </c>
      <c r="I434" s="49" t="s">
        <v>496</v>
      </c>
      <c r="J434" s="43">
        <v>0</v>
      </c>
      <c r="K434" s="15">
        <v>0</v>
      </c>
      <c r="L434" s="2">
        <v>0</v>
      </c>
      <c r="M434" s="2">
        <v>0</v>
      </c>
      <c r="V434" s="16"/>
      <c r="W434" s="18">
        <f t="shared" si="52"/>
        <v>0</v>
      </c>
      <c r="X434" s="15">
        <v>0</v>
      </c>
      <c r="Y434" s="2">
        <v>0</v>
      </c>
      <c r="Z434" s="2">
        <v>0</v>
      </c>
      <c r="AI434" s="16"/>
      <c r="AJ434" s="18">
        <f t="shared" si="53"/>
        <v>0</v>
      </c>
      <c r="AK434" s="15">
        <v>0</v>
      </c>
      <c r="AL434" s="2">
        <v>0</v>
      </c>
      <c r="AM434" s="2">
        <v>0</v>
      </c>
      <c r="AV434" s="16"/>
      <c r="AW434" s="18">
        <f t="shared" si="54"/>
        <v>0</v>
      </c>
      <c r="AX434" s="15">
        <v>0</v>
      </c>
      <c r="AY434" s="2">
        <v>0</v>
      </c>
      <c r="AZ434" s="2">
        <v>0</v>
      </c>
      <c r="BA434" s="2">
        <v>0</v>
      </c>
      <c r="BB434" s="2">
        <v>0</v>
      </c>
      <c r="BC434" s="2">
        <v>0</v>
      </c>
      <c r="BD434" s="2">
        <v>0</v>
      </c>
      <c r="BE434" s="2">
        <v>0</v>
      </c>
      <c r="BF434" s="2">
        <v>0</v>
      </c>
      <c r="BG434" s="2">
        <v>0</v>
      </c>
      <c r="BH434" s="2">
        <v>0</v>
      </c>
      <c r="BI434" s="16">
        <v>0</v>
      </c>
      <c r="BJ434" s="18">
        <f t="shared" si="55"/>
        <v>0</v>
      </c>
      <c r="BK434" s="15">
        <v>0</v>
      </c>
      <c r="BL434" s="2">
        <v>0</v>
      </c>
      <c r="BM434" s="2">
        <v>0</v>
      </c>
      <c r="BN434" s="2">
        <v>0</v>
      </c>
      <c r="BO434" s="2">
        <v>0</v>
      </c>
      <c r="BP434" s="2">
        <v>0</v>
      </c>
      <c r="BQ434" s="2">
        <v>0</v>
      </c>
      <c r="BR434" s="2">
        <v>0</v>
      </c>
      <c r="BS434" s="2">
        <v>0</v>
      </c>
      <c r="BT434" s="2">
        <v>0</v>
      </c>
      <c r="BU434" s="2">
        <v>0</v>
      </c>
      <c r="BV434" s="2">
        <v>0</v>
      </c>
      <c r="BW434" s="18">
        <f t="shared" si="56"/>
        <v>0</v>
      </c>
      <c r="BX434" s="15">
        <v>0</v>
      </c>
      <c r="BY434" s="2">
        <v>0</v>
      </c>
      <c r="BZ434" s="2">
        <v>0</v>
      </c>
      <c r="CA434" s="2">
        <v>0</v>
      </c>
      <c r="CB434" s="2">
        <v>0</v>
      </c>
      <c r="CC434" s="2">
        <v>0</v>
      </c>
      <c r="CD434" s="2">
        <v>0</v>
      </c>
      <c r="CE434" s="2">
        <v>0</v>
      </c>
      <c r="CF434" s="2">
        <v>0</v>
      </c>
      <c r="CG434" s="2">
        <v>0</v>
      </c>
      <c r="CH434" s="2">
        <v>0</v>
      </c>
      <c r="CI434" s="2">
        <v>0</v>
      </c>
      <c r="CJ434" s="18">
        <f t="shared" si="57"/>
        <v>0</v>
      </c>
      <c r="CK434" s="15">
        <v>0</v>
      </c>
      <c r="CL434" s="2">
        <v>0</v>
      </c>
      <c r="CM434" s="2">
        <v>0</v>
      </c>
      <c r="CN434" s="2">
        <v>0</v>
      </c>
      <c r="CO434" s="2">
        <v>0</v>
      </c>
      <c r="CP434" s="2">
        <v>0</v>
      </c>
      <c r="CQ434" s="2">
        <v>0</v>
      </c>
      <c r="CR434" s="2">
        <v>0</v>
      </c>
      <c r="CS434" s="2">
        <v>0</v>
      </c>
      <c r="CT434" s="2">
        <v>0</v>
      </c>
      <c r="CU434" s="2">
        <v>0</v>
      </c>
      <c r="CV434" s="16">
        <v>0</v>
      </c>
      <c r="CW434" s="18">
        <f t="shared" si="58"/>
        <v>0</v>
      </c>
    </row>
    <row r="435" spans="1:101" ht="13.05" customHeight="1" x14ac:dyDescent="0.2">
      <c r="A435" s="46" t="s">
        <v>464</v>
      </c>
      <c r="B435" s="46" t="s">
        <v>497</v>
      </c>
      <c r="C435" s="89">
        <v>404</v>
      </c>
      <c r="D435" s="46" t="s">
        <v>464</v>
      </c>
      <c r="E435" s="46" t="s">
        <v>464</v>
      </c>
      <c r="F435" s="46" t="s">
        <v>497</v>
      </c>
      <c r="G435" s="47" t="s">
        <v>30</v>
      </c>
      <c r="H435" s="71">
        <v>268</v>
      </c>
      <c r="I435" s="49" t="s">
        <v>498</v>
      </c>
      <c r="J435" s="43">
        <v>0</v>
      </c>
      <c r="K435" s="15">
        <v>0</v>
      </c>
      <c r="L435" s="2">
        <v>0</v>
      </c>
      <c r="M435" s="2">
        <v>0</v>
      </c>
      <c r="V435" s="16"/>
      <c r="W435" s="18">
        <f t="shared" si="52"/>
        <v>0</v>
      </c>
      <c r="X435" s="15">
        <v>0</v>
      </c>
      <c r="Y435" s="2">
        <v>0</v>
      </c>
      <c r="Z435" s="2">
        <v>0</v>
      </c>
      <c r="AI435" s="16"/>
      <c r="AJ435" s="18">
        <f t="shared" si="53"/>
        <v>0</v>
      </c>
      <c r="AK435" s="15">
        <v>0</v>
      </c>
      <c r="AL435" s="2">
        <v>0</v>
      </c>
      <c r="AM435" s="2">
        <v>0</v>
      </c>
      <c r="AV435" s="16"/>
      <c r="AW435" s="18">
        <f t="shared" si="54"/>
        <v>0</v>
      </c>
      <c r="AX435" s="15">
        <v>0</v>
      </c>
      <c r="AY435" s="2">
        <v>0</v>
      </c>
      <c r="AZ435" s="2">
        <v>0</v>
      </c>
      <c r="BA435" s="2">
        <v>0</v>
      </c>
      <c r="BB435" s="2">
        <v>0</v>
      </c>
      <c r="BC435" s="2">
        <v>0</v>
      </c>
      <c r="BD435" s="2">
        <v>0</v>
      </c>
      <c r="BE435" s="2">
        <v>0</v>
      </c>
      <c r="BF435" s="2">
        <v>0</v>
      </c>
      <c r="BG435" s="2">
        <v>0</v>
      </c>
      <c r="BH435" s="2">
        <v>0</v>
      </c>
      <c r="BI435" s="16">
        <v>0</v>
      </c>
      <c r="BJ435" s="18">
        <f t="shared" si="55"/>
        <v>0</v>
      </c>
      <c r="BK435" s="15">
        <v>0</v>
      </c>
      <c r="BL435" s="2">
        <v>0</v>
      </c>
      <c r="BM435" s="2">
        <v>0</v>
      </c>
      <c r="BN435" s="2">
        <v>0</v>
      </c>
      <c r="BO435" s="2">
        <v>0</v>
      </c>
      <c r="BP435" s="2">
        <v>0</v>
      </c>
      <c r="BQ435" s="2">
        <v>0</v>
      </c>
      <c r="BR435" s="2">
        <v>0</v>
      </c>
      <c r="BS435" s="2">
        <v>0</v>
      </c>
      <c r="BT435" s="2">
        <v>0</v>
      </c>
      <c r="BU435" s="2">
        <v>0</v>
      </c>
      <c r="BV435" s="2">
        <v>0</v>
      </c>
      <c r="BW435" s="18">
        <f t="shared" si="56"/>
        <v>0</v>
      </c>
      <c r="BX435" s="15">
        <v>0</v>
      </c>
      <c r="BY435" s="2">
        <v>0</v>
      </c>
      <c r="BZ435" s="2">
        <v>0</v>
      </c>
      <c r="CA435" s="2">
        <v>0</v>
      </c>
      <c r="CB435" s="2">
        <v>0</v>
      </c>
      <c r="CC435" s="2">
        <v>0</v>
      </c>
      <c r="CD435" s="2">
        <v>0</v>
      </c>
      <c r="CE435" s="2">
        <v>0</v>
      </c>
      <c r="CF435" s="2">
        <v>0</v>
      </c>
      <c r="CG435" s="2">
        <v>0</v>
      </c>
      <c r="CH435" s="2">
        <v>0</v>
      </c>
      <c r="CI435" s="2">
        <v>0</v>
      </c>
      <c r="CJ435" s="18">
        <f t="shared" si="57"/>
        <v>0</v>
      </c>
      <c r="CK435" s="15">
        <v>0</v>
      </c>
      <c r="CL435" s="2">
        <v>0</v>
      </c>
      <c r="CM435" s="2">
        <v>0</v>
      </c>
      <c r="CN435" s="2">
        <v>0</v>
      </c>
      <c r="CO435" s="2">
        <v>0</v>
      </c>
      <c r="CP435" s="2">
        <v>0</v>
      </c>
      <c r="CQ435" s="2">
        <v>0</v>
      </c>
      <c r="CR435" s="2">
        <v>0</v>
      </c>
      <c r="CS435" s="2">
        <v>0</v>
      </c>
      <c r="CT435" s="2">
        <v>0</v>
      </c>
      <c r="CU435" s="2">
        <v>0</v>
      </c>
      <c r="CV435" s="16">
        <v>0</v>
      </c>
      <c r="CW435" s="18">
        <f t="shared" si="58"/>
        <v>0</v>
      </c>
    </row>
    <row r="436" spans="1:101" ht="13.05" customHeight="1" x14ac:dyDescent="0.2">
      <c r="A436" s="46" t="s">
        <v>464</v>
      </c>
      <c r="B436" s="46" t="s">
        <v>497</v>
      </c>
      <c r="C436" s="89">
        <v>404</v>
      </c>
      <c r="D436" s="46" t="s">
        <v>464</v>
      </c>
      <c r="E436" s="46" t="s">
        <v>464</v>
      </c>
      <c r="F436" s="46" t="s">
        <v>497</v>
      </c>
      <c r="G436" s="47" t="s">
        <v>32</v>
      </c>
      <c r="H436" s="71">
        <v>11690</v>
      </c>
      <c r="I436" s="49" t="s">
        <v>499</v>
      </c>
      <c r="J436" s="43">
        <v>0</v>
      </c>
      <c r="K436" s="15">
        <v>0</v>
      </c>
      <c r="L436" s="2">
        <v>0</v>
      </c>
      <c r="M436" s="2">
        <v>0</v>
      </c>
      <c r="V436" s="16"/>
      <c r="W436" s="18">
        <f t="shared" si="52"/>
        <v>0</v>
      </c>
      <c r="X436" s="15">
        <v>0</v>
      </c>
      <c r="Y436" s="2">
        <v>0</v>
      </c>
      <c r="Z436" s="2">
        <v>0</v>
      </c>
      <c r="AI436" s="16"/>
      <c r="AJ436" s="18">
        <f t="shared" si="53"/>
        <v>0</v>
      </c>
      <c r="AK436" s="15">
        <v>0</v>
      </c>
      <c r="AL436" s="2">
        <v>0</v>
      </c>
      <c r="AM436" s="2">
        <v>0</v>
      </c>
      <c r="AV436" s="16"/>
      <c r="AW436" s="18">
        <f t="shared" si="54"/>
        <v>0</v>
      </c>
      <c r="AX436" s="15">
        <v>0</v>
      </c>
      <c r="AY436" s="2">
        <v>0</v>
      </c>
      <c r="AZ436" s="2">
        <v>0</v>
      </c>
      <c r="BA436" s="2">
        <v>0</v>
      </c>
      <c r="BB436" s="2">
        <v>0</v>
      </c>
      <c r="BC436" s="2">
        <v>0</v>
      </c>
      <c r="BD436" s="2">
        <v>0</v>
      </c>
      <c r="BE436" s="2">
        <v>0</v>
      </c>
      <c r="BF436" s="2">
        <v>0</v>
      </c>
      <c r="BG436" s="2">
        <v>0</v>
      </c>
      <c r="BH436" s="2">
        <v>0</v>
      </c>
      <c r="BI436" s="16">
        <v>0</v>
      </c>
      <c r="BJ436" s="18">
        <f t="shared" si="55"/>
        <v>0</v>
      </c>
      <c r="BK436" s="15">
        <v>0</v>
      </c>
      <c r="BL436" s="2">
        <v>0</v>
      </c>
      <c r="BM436" s="2">
        <v>0</v>
      </c>
      <c r="BN436" s="2">
        <v>0</v>
      </c>
      <c r="BO436" s="2">
        <v>0</v>
      </c>
      <c r="BP436" s="2">
        <v>0</v>
      </c>
      <c r="BQ436" s="2">
        <v>0</v>
      </c>
      <c r="BR436" s="2">
        <v>0</v>
      </c>
      <c r="BS436" s="2">
        <v>0</v>
      </c>
      <c r="BT436" s="2">
        <v>0</v>
      </c>
      <c r="BU436" s="2">
        <v>0</v>
      </c>
      <c r="BV436" s="2">
        <v>0</v>
      </c>
      <c r="BW436" s="18">
        <f t="shared" si="56"/>
        <v>0</v>
      </c>
      <c r="BX436" s="15">
        <v>0</v>
      </c>
      <c r="BY436" s="2">
        <v>0</v>
      </c>
      <c r="BZ436" s="2">
        <v>0</v>
      </c>
      <c r="CA436" s="2">
        <v>0</v>
      </c>
      <c r="CB436" s="2">
        <v>0</v>
      </c>
      <c r="CC436" s="2">
        <v>0</v>
      </c>
      <c r="CD436" s="2">
        <v>0</v>
      </c>
      <c r="CE436" s="2">
        <v>0</v>
      </c>
      <c r="CF436" s="2">
        <v>0</v>
      </c>
      <c r="CG436" s="2">
        <v>0</v>
      </c>
      <c r="CH436" s="2">
        <v>0</v>
      </c>
      <c r="CI436" s="2">
        <v>0</v>
      </c>
      <c r="CJ436" s="18">
        <f t="shared" si="57"/>
        <v>0</v>
      </c>
      <c r="CK436" s="15">
        <v>0</v>
      </c>
      <c r="CL436" s="2">
        <v>0</v>
      </c>
      <c r="CM436" s="2">
        <v>0</v>
      </c>
      <c r="CN436" s="2">
        <v>0</v>
      </c>
      <c r="CO436" s="2">
        <v>0</v>
      </c>
      <c r="CP436" s="2">
        <v>0</v>
      </c>
      <c r="CQ436" s="2">
        <v>0</v>
      </c>
      <c r="CR436" s="2">
        <v>0</v>
      </c>
      <c r="CS436" s="2">
        <v>0</v>
      </c>
      <c r="CT436" s="2">
        <v>0</v>
      </c>
      <c r="CU436" s="2">
        <v>0</v>
      </c>
      <c r="CV436" s="16">
        <v>0</v>
      </c>
      <c r="CW436" s="18">
        <f t="shared" si="58"/>
        <v>0</v>
      </c>
    </row>
    <row r="437" spans="1:101" ht="13.05" customHeight="1" x14ac:dyDescent="0.2">
      <c r="A437" s="46" t="s">
        <v>464</v>
      </c>
      <c r="B437" s="46" t="s">
        <v>497</v>
      </c>
      <c r="C437" s="89">
        <v>404</v>
      </c>
      <c r="D437" s="46" t="s">
        <v>464</v>
      </c>
      <c r="E437" s="46" t="s">
        <v>464</v>
      </c>
      <c r="F437" s="46" t="s">
        <v>497</v>
      </c>
      <c r="G437" s="47" t="s">
        <v>39</v>
      </c>
      <c r="H437" s="71">
        <v>262</v>
      </c>
      <c r="I437" s="49" t="s">
        <v>500</v>
      </c>
      <c r="J437" s="43">
        <v>0</v>
      </c>
      <c r="K437" s="15">
        <v>0</v>
      </c>
      <c r="L437" s="2">
        <v>0</v>
      </c>
      <c r="M437" s="2">
        <v>0</v>
      </c>
      <c r="V437" s="16"/>
      <c r="W437" s="18">
        <f t="shared" si="52"/>
        <v>0</v>
      </c>
      <c r="X437" s="15">
        <v>0</v>
      </c>
      <c r="Y437" s="2">
        <v>0</v>
      </c>
      <c r="Z437" s="2">
        <v>0</v>
      </c>
      <c r="AI437" s="16"/>
      <c r="AJ437" s="18">
        <f t="shared" si="53"/>
        <v>0</v>
      </c>
      <c r="AK437" s="15">
        <v>0</v>
      </c>
      <c r="AL437" s="2">
        <v>0</v>
      </c>
      <c r="AM437" s="2">
        <v>0</v>
      </c>
      <c r="AV437" s="16"/>
      <c r="AW437" s="18">
        <f t="shared" si="54"/>
        <v>0</v>
      </c>
      <c r="AX437" s="15">
        <v>0</v>
      </c>
      <c r="AY437" s="2">
        <v>0</v>
      </c>
      <c r="AZ437" s="2">
        <v>0</v>
      </c>
      <c r="BA437" s="2">
        <v>0</v>
      </c>
      <c r="BB437" s="2">
        <v>0</v>
      </c>
      <c r="BC437" s="2">
        <v>0</v>
      </c>
      <c r="BD437" s="2">
        <v>0</v>
      </c>
      <c r="BE437" s="2">
        <v>0</v>
      </c>
      <c r="BF437" s="2">
        <v>0</v>
      </c>
      <c r="BG437" s="2">
        <v>0</v>
      </c>
      <c r="BH437" s="2">
        <v>0</v>
      </c>
      <c r="BI437" s="16">
        <v>0</v>
      </c>
      <c r="BJ437" s="18">
        <f t="shared" si="55"/>
        <v>0</v>
      </c>
      <c r="BK437" s="15">
        <v>0</v>
      </c>
      <c r="BL437" s="2">
        <v>0</v>
      </c>
      <c r="BM437" s="2">
        <v>0</v>
      </c>
      <c r="BN437" s="2">
        <v>0</v>
      </c>
      <c r="BO437" s="2">
        <v>0</v>
      </c>
      <c r="BP437" s="2">
        <v>0</v>
      </c>
      <c r="BQ437" s="2">
        <v>0</v>
      </c>
      <c r="BR437" s="2">
        <v>0</v>
      </c>
      <c r="BS437" s="2">
        <v>0</v>
      </c>
      <c r="BT437" s="2">
        <v>0</v>
      </c>
      <c r="BU437" s="2">
        <v>0</v>
      </c>
      <c r="BV437" s="2">
        <v>0</v>
      </c>
      <c r="BW437" s="18">
        <f t="shared" si="56"/>
        <v>0</v>
      </c>
      <c r="BX437" s="15">
        <v>0</v>
      </c>
      <c r="BY437" s="2">
        <v>0</v>
      </c>
      <c r="BZ437" s="2">
        <v>0</v>
      </c>
      <c r="CA437" s="2">
        <v>0</v>
      </c>
      <c r="CB437" s="2">
        <v>0</v>
      </c>
      <c r="CC437" s="2">
        <v>0</v>
      </c>
      <c r="CD437" s="2">
        <v>0</v>
      </c>
      <c r="CE437" s="2">
        <v>0</v>
      </c>
      <c r="CF437" s="2">
        <v>0</v>
      </c>
      <c r="CG437" s="2">
        <v>0</v>
      </c>
      <c r="CH437" s="2">
        <v>0</v>
      </c>
      <c r="CI437" s="2">
        <v>0</v>
      </c>
      <c r="CJ437" s="18">
        <f t="shared" si="57"/>
        <v>0</v>
      </c>
      <c r="CK437" s="15">
        <v>0</v>
      </c>
      <c r="CL437" s="2">
        <v>0</v>
      </c>
      <c r="CM437" s="2">
        <v>0</v>
      </c>
      <c r="CN437" s="2">
        <v>0</v>
      </c>
      <c r="CO437" s="2">
        <v>0</v>
      </c>
      <c r="CP437" s="2">
        <v>0</v>
      </c>
      <c r="CQ437" s="2">
        <v>0</v>
      </c>
      <c r="CR437" s="2">
        <v>0</v>
      </c>
      <c r="CS437" s="2">
        <v>0</v>
      </c>
      <c r="CT437" s="2">
        <v>0</v>
      </c>
      <c r="CU437" s="2">
        <v>0</v>
      </c>
      <c r="CV437" s="16">
        <v>0</v>
      </c>
      <c r="CW437" s="18">
        <f t="shared" si="58"/>
        <v>0</v>
      </c>
    </row>
    <row r="438" spans="1:101" ht="13.05" customHeight="1" x14ac:dyDescent="0.2">
      <c r="A438" s="46" t="s">
        <v>464</v>
      </c>
      <c r="B438" s="46" t="s">
        <v>497</v>
      </c>
      <c r="C438" s="89">
        <v>404</v>
      </c>
      <c r="D438" s="46" t="s">
        <v>464</v>
      </c>
      <c r="E438" s="46" t="s">
        <v>464</v>
      </c>
      <c r="F438" s="46" t="s">
        <v>497</v>
      </c>
      <c r="G438" s="47" t="s">
        <v>32</v>
      </c>
      <c r="H438" s="71">
        <v>266</v>
      </c>
      <c r="I438" s="49" t="s">
        <v>501</v>
      </c>
      <c r="J438" s="43">
        <v>0</v>
      </c>
      <c r="K438" s="15">
        <v>0</v>
      </c>
      <c r="L438" s="2">
        <v>0</v>
      </c>
      <c r="M438" s="2">
        <v>0</v>
      </c>
      <c r="V438" s="16"/>
      <c r="W438" s="18">
        <f t="shared" si="52"/>
        <v>0</v>
      </c>
      <c r="X438" s="15">
        <v>0</v>
      </c>
      <c r="Y438" s="2">
        <v>0</v>
      </c>
      <c r="Z438" s="2">
        <v>0</v>
      </c>
      <c r="AI438" s="16"/>
      <c r="AJ438" s="18">
        <f t="shared" si="53"/>
        <v>0</v>
      </c>
      <c r="AK438" s="15">
        <v>0</v>
      </c>
      <c r="AL438" s="2">
        <v>0</v>
      </c>
      <c r="AM438" s="2">
        <v>0</v>
      </c>
      <c r="AV438" s="16"/>
      <c r="AW438" s="18">
        <f t="shared" si="54"/>
        <v>0</v>
      </c>
      <c r="AX438" s="15">
        <v>0</v>
      </c>
      <c r="AY438" s="2">
        <v>0</v>
      </c>
      <c r="AZ438" s="2">
        <v>0</v>
      </c>
      <c r="BA438" s="2">
        <v>0</v>
      </c>
      <c r="BB438" s="2">
        <v>0</v>
      </c>
      <c r="BC438" s="2">
        <v>0</v>
      </c>
      <c r="BD438" s="2">
        <v>0</v>
      </c>
      <c r="BE438" s="2">
        <v>0</v>
      </c>
      <c r="BF438" s="2">
        <v>0</v>
      </c>
      <c r="BG438" s="2">
        <v>0</v>
      </c>
      <c r="BH438" s="2">
        <v>0</v>
      </c>
      <c r="BI438" s="16">
        <v>0</v>
      </c>
      <c r="BJ438" s="18">
        <f t="shared" si="55"/>
        <v>0</v>
      </c>
      <c r="BK438" s="15">
        <v>0</v>
      </c>
      <c r="BL438" s="2">
        <v>0</v>
      </c>
      <c r="BM438" s="2">
        <v>0</v>
      </c>
      <c r="BN438" s="2">
        <v>0</v>
      </c>
      <c r="BO438" s="2">
        <v>0</v>
      </c>
      <c r="BP438" s="2">
        <v>0</v>
      </c>
      <c r="BQ438" s="2">
        <v>0</v>
      </c>
      <c r="BR438" s="2">
        <v>0</v>
      </c>
      <c r="BS438" s="2">
        <v>0</v>
      </c>
      <c r="BT438" s="2">
        <v>0</v>
      </c>
      <c r="BU438" s="2">
        <v>0</v>
      </c>
      <c r="BV438" s="2">
        <v>0</v>
      </c>
      <c r="BW438" s="18">
        <f t="shared" si="56"/>
        <v>0</v>
      </c>
      <c r="BX438" s="15">
        <v>0</v>
      </c>
      <c r="BY438" s="2">
        <v>0</v>
      </c>
      <c r="BZ438" s="2">
        <v>0</v>
      </c>
      <c r="CA438" s="2">
        <v>0</v>
      </c>
      <c r="CB438" s="2">
        <v>0</v>
      </c>
      <c r="CC438" s="2">
        <v>0</v>
      </c>
      <c r="CD438" s="2">
        <v>0</v>
      </c>
      <c r="CE438" s="2">
        <v>0</v>
      </c>
      <c r="CF438" s="2">
        <v>0</v>
      </c>
      <c r="CG438" s="2">
        <v>0</v>
      </c>
      <c r="CH438" s="2">
        <v>0</v>
      </c>
      <c r="CI438" s="2">
        <v>0</v>
      </c>
      <c r="CJ438" s="18">
        <f t="shared" si="57"/>
        <v>0</v>
      </c>
      <c r="CK438" s="15">
        <v>0</v>
      </c>
      <c r="CL438" s="2">
        <v>0</v>
      </c>
      <c r="CM438" s="2">
        <v>0</v>
      </c>
      <c r="CN438" s="2">
        <v>0</v>
      </c>
      <c r="CO438" s="2">
        <v>0</v>
      </c>
      <c r="CP438" s="2">
        <v>0</v>
      </c>
      <c r="CQ438" s="2">
        <v>0</v>
      </c>
      <c r="CR438" s="2">
        <v>0</v>
      </c>
      <c r="CS438" s="2">
        <v>0</v>
      </c>
      <c r="CT438" s="2">
        <v>0</v>
      </c>
      <c r="CU438" s="2">
        <v>0</v>
      </c>
      <c r="CV438" s="16">
        <v>0</v>
      </c>
      <c r="CW438" s="18">
        <f t="shared" si="58"/>
        <v>0</v>
      </c>
    </row>
    <row r="439" spans="1:101" ht="13.05" customHeight="1" x14ac:dyDescent="0.2">
      <c r="A439" s="46" t="s">
        <v>464</v>
      </c>
      <c r="B439" s="46" t="s">
        <v>497</v>
      </c>
      <c r="C439" s="89">
        <v>404</v>
      </c>
      <c r="D439" s="46" t="s">
        <v>464</v>
      </c>
      <c r="E439" s="46" t="s">
        <v>464</v>
      </c>
      <c r="F439" s="46" t="s">
        <v>497</v>
      </c>
      <c r="G439" s="47" t="s">
        <v>39</v>
      </c>
      <c r="H439" s="71">
        <v>267</v>
      </c>
      <c r="I439" s="49" t="s">
        <v>502</v>
      </c>
      <c r="J439" s="43">
        <v>0</v>
      </c>
      <c r="K439" s="15">
        <v>0</v>
      </c>
      <c r="L439" s="2">
        <v>0</v>
      </c>
      <c r="M439" s="2">
        <v>0</v>
      </c>
      <c r="V439" s="16"/>
      <c r="W439" s="18">
        <f t="shared" si="52"/>
        <v>0</v>
      </c>
      <c r="X439" s="15">
        <v>0</v>
      </c>
      <c r="Y439" s="2">
        <v>0</v>
      </c>
      <c r="Z439" s="2">
        <v>0</v>
      </c>
      <c r="AI439" s="16"/>
      <c r="AJ439" s="18">
        <f t="shared" si="53"/>
        <v>0</v>
      </c>
      <c r="AK439" s="15">
        <v>0</v>
      </c>
      <c r="AL439" s="2">
        <v>0</v>
      </c>
      <c r="AM439" s="2">
        <v>0</v>
      </c>
      <c r="AV439" s="16"/>
      <c r="AW439" s="18">
        <f t="shared" si="54"/>
        <v>0</v>
      </c>
      <c r="AX439" s="15">
        <v>0</v>
      </c>
      <c r="AY439" s="2"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H439" s="2">
        <v>0</v>
      </c>
      <c r="BI439" s="16">
        <v>0</v>
      </c>
      <c r="BJ439" s="18">
        <f t="shared" si="55"/>
        <v>0</v>
      </c>
      <c r="BK439" s="15">
        <v>0</v>
      </c>
      <c r="BL439" s="2">
        <v>0</v>
      </c>
      <c r="BM439" s="2">
        <v>0</v>
      </c>
      <c r="BN439" s="2">
        <v>0</v>
      </c>
      <c r="BO439" s="2">
        <v>0</v>
      </c>
      <c r="BP439" s="2">
        <v>0</v>
      </c>
      <c r="BQ439" s="2">
        <v>0</v>
      </c>
      <c r="BR439" s="2">
        <v>0</v>
      </c>
      <c r="BS439" s="2">
        <v>0</v>
      </c>
      <c r="BT439" s="2">
        <v>0</v>
      </c>
      <c r="BU439" s="2">
        <v>0</v>
      </c>
      <c r="BV439" s="2">
        <v>0</v>
      </c>
      <c r="BW439" s="18">
        <f t="shared" si="56"/>
        <v>0</v>
      </c>
      <c r="BX439" s="15">
        <v>0</v>
      </c>
      <c r="BY439" s="2">
        <v>0</v>
      </c>
      <c r="BZ439" s="2">
        <v>0</v>
      </c>
      <c r="CA439" s="2">
        <v>0</v>
      </c>
      <c r="CB439" s="2">
        <v>0</v>
      </c>
      <c r="CC439" s="2">
        <v>0</v>
      </c>
      <c r="CD439" s="2">
        <v>0</v>
      </c>
      <c r="CE439" s="2">
        <v>0</v>
      </c>
      <c r="CF439" s="2">
        <v>0</v>
      </c>
      <c r="CG439" s="2">
        <v>0</v>
      </c>
      <c r="CH439" s="2">
        <v>0</v>
      </c>
      <c r="CI439" s="2">
        <v>0</v>
      </c>
      <c r="CJ439" s="18">
        <f t="shared" si="57"/>
        <v>0</v>
      </c>
      <c r="CK439" s="15">
        <v>0</v>
      </c>
      <c r="CL439" s="2">
        <v>0</v>
      </c>
      <c r="CM439" s="2">
        <v>0</v>
      </c>
      <c r="CN439" s="2">
        <v>0</v>
      </c>
      <c r="CO439" s="2">
        <v>0</v>
      </c>
      <c r="CP439" s="2">
        <v>0</v>
      </c>
      <c r="CQ439" s="2">
        <v>0</v>
      </c>
      <c r="CR439" s="2">
        <v>0</v>
      </c>
      <c r="CS439" s="2">
        <v>0</v>
      </c>
      <c r="CT439" s="2">
        <v>0</v>
      </c>
      <c r="CU439" s="2">
        <v>0</v>
      </c>
      <c r="CV439" s="16">
        <v>0</v>
      </c>
      <c r="CW439" s="18">
        <f t="shared" si="58"/>
        <v>0</v>
      </c>
    </row>
    <row r="440" spans="1:101" ht="13.05" customHeight="1" x14ac:dyDescent="0.2">
      <c r="A440" s="46" t="s">
        <v>464</v>
      </c>
      <c r="B440" s="46" t="s">
        <v>497</v>
      </c>
      <c r="C440" s="89">
        <v>404</v>
      </c>
      <c r="D440" s="46" t="s">
        <v>464</v>
      </c>
      <c r="E440" s="46" t="s">
        <v>464</v>
      </c>
      <c r="F440" s="46" t="s">
        <v>497</v>
      </c>
      <c r="G440" s="47" t="s">
        <v>32</v>
      </c>
      <c r="H440" s="71">
        <v>6740</v>
      </c>
      <c r="I440" s="49" t="s">
        <v>503</v>
      </c>
      <c r="J440" s="43">
        <v>0</v>
      </c>
      <c r="K440" s="15">
        <v>0</v>
      </c>
      <c r="L440" s="2">
        <v>0</v>
      </c>
      <c r="M440" s="2">
        <v>0</v>
      </c>
      <c r="V440" s="16"/>
      <c r="W440" s="18">
        <f t="shared" si="52"/>
        <v>0</v>
      </c>
      <c r="X440" s="15">
        <v>0</v>
      </c>
      <c r="Y440" s="2">
        <v>0</v>
      </c>
      <c r="Z440" s="2">
        <v>0</v>
      </c>
      <c r="AI440" s="16"/>
      <c r="AJ440" s="18">
        <f t="shared" si="53"/>
        <v>0</v>
      </c>
      <c r="AK440" s="15">
        <v>0</v>
      </c>
      <c r="AL440" s="2">
        <v>0</v>
      </c>
      <c r="AM440" s="2">
        <v>0</v>
      </c>
      <c r="AV440" s="16"/>
      <c r="AW440" s="18">
        <f t="shared" si="54"/>
        <v>0</v>
      </c>
      <c r="AX440" s="15">
        <v>0</v>
      </c>
      <c r="AY440" s="2">
        <v>0</v>
      </c>
      <c r="AZ440" s="2">
        <v>0</v>
      </c>
      <c r="BA440" s="2">
        <v>0</v>
      </c>
      <c r="BB440" s="2">
        <v>0</v>
      </c>
      <c r="BC440" s="2">
        <v>0</v>
      </c>
      <c r="BD440" s="2">
        <v>0</v>
      </c>
      <c r="BE440" s="2">
        <v>0</v>
      </c>
      <c r="BF440" s="2">
        <v>0</v>
      </c>
      <c r="BG440" s="2">
        <v>0</v>
      </c>
      <c r="BH440" s="2">
        <v>0</v>
      </c>
      <c r="BI440" s="16">
        <v>0</v>
      </c>
      <c r="BJ440" s="18">
        <f t="shared" si="55"/>
        <v>0</v>
      </c>
      <c r="BK440" s="15">
        <v>0</v>
      </c>
      <c r="BL440" s="2">
        <v>0</v>
      </c>
      <c r="BM440" s="2">
        <v>0</v>
      </c>
      <c r="BN440" s="2">
        <v>0</v>
      </c>
      <c r="BO440" s="2">
        <v>0</v>
      </c>
      <c r="BP440" s="2">
        <v>0</v>
      </c>
      <c r="BQ440" s="2">
        <v>0</v>
      </c>
      <c r="BR440" s="2">
        <v>0</v>
      </c>
      <c r="BS440" s="2">
        <v>0</v>
      </c>
      <c r="BT440" s="2">
        <v>0</v>
      </c>
      <c r="BU440" s="2">
        <v>0</v>
      </c>
      <c r="BV440" s="2">
        <v>0</v>
      </c>
      <c r="BW440" s="18">
        <f t="shared" si="56"/>
        <v>0</v>
      </c>
      <c r="BX440" s="15">
        <v>0</v>
      </c>
      <c r="BY440" s="2">
        <v>0</v>
      </c>
      <c r="BZ440" s="2">
        <v>0</v>
      </c>
      <c r="CA440" s="2">
        <v>0</v>
      </c>
      <c r="CB440" s="2">
        <v>0</v>
      </c>
      <c r="CC440" s="2">
        <v>0</v>
      </c>
      <c r="CD440" s="2">
        <v>0</v>
      </c>
      <c r="CE440" s="2">
        <v>0</v>
      </c>
      <c r="CF440" s="2">
        <v>0</v>
      </c>
      <c r="CG440" s="2">
        <v>0</v>
      </c>
      <c r="CH440" s="2">
        <v>0</v>
      </c>
      <c r="CI440" s="2">
        <v>0</v>
      </c>
      <c r="CJ440" s="18">
        <f t="shared" si="57"/>
        <v>0</v>
      </c>
      <c r="CK440" s="15">
        <v>0</v>
      </c>
      <c r="CL440" s="2">
        <v>0</v>
      </c>
      <c r="CM440" s="2">
        <v>0</v>
      </c>
      <c r="CN440" s="2">
        <v>0</v>
      </c>
      <c r="CO440" s="2">
        <v>0</v>
      </c>
      <c r="CP440" s="2">
        <v>0</v>
      </c>
      <c r="CQ440" s="2">
        <v>0</v>
      </c>
      <c r="CR440" s="2">
        <v>0</v>
      </c>
      <c r="CS440" s="2">
        <v>0</v>
      </c>
      <c r="CT440" s="2">
        <v>0</v>
      </c>
      <c r="CU440" s="2">
        <v>0</v>
      </c>
      <c r="CV440" s="16">
        <v>0</v>
      </c>
      <c r="CW440" s="18">
        <f t="shared" si="58"/>
        <v>0</v>
      </c>
    </row>
    <row r="441" spans="1:101" ht="13.05" customHeight="1" x14ac:dyDescent="0.2">
      <c r="A441" s="46" t="s">
        <v>464</v>
      </c>
      <c r="B441" s="46" t="s">
        <v>497</v>
      </c>
      <c r="C441" s="89">
        <v>404</v>
      </c>
      <c r="D441" s="46" t="s">
        <v>464</v>
      </c>
      <c r="E441" s="46" t="s">
        <v>464</v>
      </c>
      <c r="F441" s="46" t="s">
        <v>497</v>
      </c>
      <c r="G441" s="47" t="s">
        <v>32</v>
      </c>
      <c r="H441" s="71">
        <v>269</v>
      </c>
      <c r="I441" s="49" t="s">
        <v>504</v>
      </c>
      <c r="J441" s="43">
        <v>0</v>
      </c>
      <c r="K441" s="15">
        <v>0</v>
      </c>
      <c r="L441" s="2">
        <v>0</v>
      </c>
      <c r="M441" s="2">
        <v>0</v>
      </c>
      <c r="V441" s="16"/>
      <c r="W441" s="18">
        <f t="shared" si="52"/>
        <v>0</v>
      </c>
      <c r="X441" s="15">
        <v>0</v>
      </c>
      <c r="Y441" s="2">
        <v>0</v>
      </c>
      <c r="Z441" s="2">
        <v>0</v>
      </c>
      <c r="AI441" s="16"/>
      <c r="AJ441" s="18">
        <f t="shared" si="53"/>
        <v>0</v>
      </c>
      <c r="AK441" s="15">
        <v>0</v>
      </c>
      <c r="AL441" s="2">
        <v>0</v>
      </c>
      <c r="AM441" s="2">
        <v>0</v>
      </c>
      <c r="AV441" s="16"/>
      <c r="AW441" s="18">
        <f t="shared" si="54"/>
        <v>0</v>
      </c>
      <c r="AX441" s="15">
        <v>0</v>
      </c>
      <c r="AY441" s="2">
        <v>0</v>
      </c>
      <c r="AZ441" s="2">
        <v>0</v>
      </c>
      <c r="BA441" s="2">
        <v>0</v>
      </c>
      <c r="BB441" s="2">
        <v>0</v>
      </c>
      <c r="BC441" s="2">
        <v>0</v>
      </c>
      <c r="BD441" s="2">
        <v>0</v>
      </c>
      <c r="BE441" s="2">
        <v>0</v>
      </c>
      <c r="BF441" s="2">
        <v>0</v>
      </c>
      <c r="BG441" s="2">
        <v>0</v>
      </c>
      <c r="BH441" s="2">
        <v>0</v>
      </c>
      <c r="BI441" s="16">
        <v>0</v>
      </c>
      <c r="BJ441" s="18">
        <f t="shared" si="55"/>
        <v>0</v>
      </c>
      <c r="BK441" s="15">
        <v>0</v>
      </c>
      <c r="BL441" s="2">
        <v>0</v>
      </c>
      <c r="BM441" s="2">
        <v>0</v>
      </c>
      <c r="BN441" s="2">
        <v>0</v>
      </c>
      <c r="BO441" s="2">
        <v>0</v>
      </c>
      <c r="BP441" s="2">
        <v>0</v>
      </c>
      <c r="BQ441" s="2">
        <v>0</v>
      </c>
      <c r="BR441" s="2">
        <v>0</v>
      </c>
      <c r="BS441" s="2">
        <v>0</v>
      </c>
      <c r="BT441" s="2">
        <v>0</v>
      </c>
      <c r="BU441" s="2">
        <v>0</v>
      </c>
      <c r="BV441" s="2">
        <v>0</v>
      </c>
      <c r="BW441" s="18">
        <f t="shared" si="56"/>
        <v>0</v>
      </c>
      <c r="BX441" s="15">
        <v>0</v>
      </c>
      <c r="BY441" s="2">
        <v>0</v>
      </c>
      <c r="BZ441" s="2">
        <v>0</v>
      </c>
      <c r="CA441" s="2">
        <v>0</v>
      </c>
      <c r="CB441" s="2">
        <v>0</v>
      </c>
      <c r="CC441" s="2">
        <v>0</v>
      </c>
      <c r="CD441" s="2">
        <v>0</v>
      </c>
      <c r="CE441" s="2">
        <v>0</v>
      </c>
      <c r="CF441" s="2">
        <v>0</v>
      </c>
      <c r="CG441" s="2">
        <v>0</v>
      </c>
      <c r="CH441" s="2">
        <v>0</v>
      </c>
      <c r="CI441" s="2">
        <v>0</v>
      </c>
      <c r="CJ441" s="18">
        <f t="shared" si="57"/>
        <v>0</v>
      </c>
      <c r="CK441" s="15">
        <v>0</v>
      </c>
      <c r="CL441" s="2">
        <v>0</v>
      </c>
      <c r="CM441" s="2">
        <v>0</v>
      </c>
      <c r="CN441" s="2">
        <v>0</v>
      </c>
      <c r="CO441" s="2">
        <v>0</v>
      </c>
      <c r="CP441" s="2">
        <v>0</v>
      </c>
      <c r="CQ441" s="2">
        <v>0</v>
      </c>
      <c r="CR441" s="2">
        <v>0</v>
      </c>
      <c r="CS441" s="2">
        <v>0</v>
      </c>
      <c r="CT441" s="2">
        <v>0</v>
      </c>
      <c r="CU441" s="2">
        <v>0</v>
      </c>
      <c r="CV441" s="16">
        <v>0</v>
      </c>
      <c r="CW441" s="18">
        <f t="shared" si="58"/>
        <v>0</v>
      </c>
    </row>
    <row r="442" spans="1:101" ht="13.05" customHeight="1" x14ac:dyDescent="0.2">
      <c r="A442" s="46" t="s">
        <v>464</v>
      </c>
      <c r="B442" s="46" t="s">
        <v>497</v>
      </c>
      <c r="C442" s="89">
        <v>404</v>
      </c>
      <c r="D442" s="46" t="s">
        <v>464</v>
      </c>
      <c r="E442" s="46" t="s">
        <v>464</v>
      </c>
      <c r="F442" s="46" t="s">
        <v>497</v>
      </c>
      <c r="G442" s="47" t="s">
        <v>32</v>
      </c>
      <c r="H442" s="71">
        <v>15140</v>
      </c>
      <c r="I442" s="49" t="s">
        <v>505</v>
      </c>
      <c r="J442" s="43">
        <v>0</v>
      </c>
      <c r="K442" s="15">
        <v>0</v>
      </c>
      <c r="L442" s="2">
        <v>0</v>
      </c>
      <c r="M442" s="2">
        <v>0</v>
      </c>
      <c r="V442" s="16"/>
      <c r="W442" s="18">
        <f t="shared" si="52"/>
        <v>0</v>
      </c>
      <c r="X442" s="15">
        <v>0</v>
      </c>
      <c r="Y442" s="2">
        <v>0</v>
      </c>
      <c r="Z442" s="2">
        <v>0</v>
      </c>
      <c r="AI442" s="16"/>
      <c r="AJ442" s="18">
        <f t="shared" si="53"/>
        <v>0</v>
      </c>
      <c r="AK442" s="15">
        <v>0</v>
      </c>
      <c r="AL442" s="2">
        <v>0</v>
      </c>
      <c r="AM442" s="2">
        <v>0</v>
      </c>
      <c r="AV442" s="16"/>
      <c r="AW442" s="18">
        <f t="shared" si="54"/>
        <v>0</v>
      </c>
      <c r="AX442" s="15">
        <v>0</v>
      </c>
      <c r="AY442" s="2">
        <v>0</v>
      </c>
      <c r="AZ442" s="2">
        <v>0</v>
      </c>
      <c r="BA442" s="2">
        <v>0</v>
      </c>
      <c r="BB442" s="2">
        <v>0</v>
      </c>
      <c r="BC442" s="2">
        <v>0</v>
      </c>
      <c r="BD442" s="2">
        <v>0</v>
      </c>
      <c r="BE442" s="2">
        <v>0</v>
      </c>
      <c r="BF442" s="2">
        <v>0</v>
      </c>
      <c r="BG442" s="2">
        <v>0</v>
      </c>
      <c r="BH442" s="2">
        <v>0</v>
      </c>
      <c r="BI442" s="16">
        <v>0</v>
      </c>
      <c r="BJ442" s="18">
        <f t="shared" si="55"/>
        <v>0</v>
      </c>
      <c r="BK442" s="15">
        <v>0</v>
      </c>
      <c r="BL442" s="2">
        <v>0</v>
      </c>
      <c r="BM442" s="2">
        <v>0</v>
      </c>
      <c r="BN442" s="2">
        <v>0</v>
      </c>
      <c r="BO442" s="2">
        <v>0</v>
      </c>
      <c r="BP442" s="2">
        <v>0</v>
      </c>
      <c r="BQ442" s="2">
        <v>0</v>
      </c>
      <c r="BR442" s="2">
        <v>0</v>
      </c>
      <c r="BS442" s="2">
        <v>0</v>
      </c>
      <c r="BT442" s="2">
        <v>0</v>
      </c>
      <c r="BU442" s="2">
        <v>0</v>
      </c>
      <c r="BV442" s="2">
        <v>0</v>
      </c>
      <c r="BW442" s="18">
        <f t="shared" si="56"/>
        <v>0</v>
      </c>
      <c r="BX442" s="15">
        <v>0</v>
      </c>
      <c r="BY442" s="2">
        <v>0</v>
      </c>
      <c r="BZ442" s="2">
        <v>0</v>
      </c>
      <c r="CA442" s="2">
        <v>0</v>
      </c>
      <c r="CB442" s="2">
        <v>0</v>
      </c>
      <c r="CC442" s="2">
        <v>0</v>
      </c>
      <c r="CD442" s="2">
        <v>0</v>
      </c>
      <c r="CE442" s="2">
        <v>0</v>
      </c>
      <c r="CF442" s="2">
        <v>0</v>
      </c>
      <c r="CG442" s="2">
        <v>0</v>
      </c>
      <c r="CH442" s="2">
        <v>0</v>
      </c>
      <c r="CI442" s="2">
        <v>0</v>
      </c>
      <c r="CJ442" s="18">
        <f t="shared" si="57"/>
        <v>0</v>
      </c>
      <c r="CK442" s="15">
        <v>0</v>
      </c>
      <c r="CL442" s="2">
        <v>0</v>
      </c>
      <c r="CM442" s="2">
        <v>0</v>
      </c>
      <c r="CN442" s="2">
        <v>0</v>
      </c>
      <c r="CO442" s="2">
        <v>0</v>
      </c>
      <c r="CP442" s="2">
        <v>0</v>
      </c>
      <c r="CQ442" s="2">
        <v>0</v>
      </c>
      <c r="CR442" s="2">
        <v>0</v>
      </c>
      <c r="CS442" s="2">
        <v>0</v>
      </c>
      <c r="CT442" s="2">
        <v>0</v>
      </c>
      <c r="CU442" s="2">
        <v>0</v>
      </c>
      <c r="CV442" s="16">
        <v>0</v>
      </c>
      <c r="CW442" s="18">
        <f t="shared" si="58"/>
        <v>0</v>
      </c>
    </row>
    <row r="443" spans="1:101" ht="13.05" customHeight="1" x14ac:dyDescent="0.2">
      <c r="A443" s="46" t="s">
        <v>464</v>
      </c>
      <c r="B443" s="46" t="s">
        <v>497</v>
      </c>
      <c r="C443" s="89">
        <v>404</v>
      </c>
      <c r="D443" s="46" t="s">
        <v>464</v>
      </c>
      <c r="E443" s="46" t="s">
        <v>464</v>
      </c>
      <c r="F443" s="46" t="s">
        <v>497</v>
      </c>
      <c r="G443" s="47" t="s">
        <v>39</v>
      </c>
      <c r="H443" s="71">
        <v>261</v>
      </c>
      <c r="I443" s="49" t="s">
        <v>506</v>
      </c>
      <c r="J443" s="43">
        <v>0</v>
      </c>
      <c r="K443" s="15">
        <v>0</v>
      </c>
      <c r="L443" s="2">
        <v>0</v>
      </c>
      <c r="M443" s="2">
        <v>0</v>
      </c>
      <c r="V443" s="16"/>
      <c r="W443" s="18">
        <f t="shared" si="52"/>
        <v>0</v>
      </c>
      <c r="X443" s="15">
        <v>0</v>
      </c>
      <c r="Y443" s="2">
        <v>0</v>
      </c>
      <c r="Z443" s="2">
        <v>0</v>
      </c>
      <c r="AI443" s="16"/>
      <c r="AJ443" s="18">
        <f t="shared" si="53"/>
        <v>0</v>
      </c>
      <c r="AK443" s="15">
        <v>0</v>
      </c>
      <c r="AL443" s="2">
        <v>0</v>
      </c>
      <c r="AM443" s="2">
        <v>0</v>
      </c>
      <c r="AV443" s="16"/>
      <c r="AW443" s="18">
        <f t="shared" si="54"/>
        <v>0</v>
      </c>
      <c r="AX443" s="15">
        <v>0</v>
      </c>
      <c r="AY443" s="2">
        <v>0</v>
      </c>
      <c r="AZ443" s="2">
        <v>0</v>
      </c>
      <c r="BA443" s="2">
        <v>0</v>
      </c>
      <c r="BB443" s="2">
        <v>0</v>
      </c>
      <c r="BC443" s="2">
        <v>0</v>
      </c>
      <c r="BD443" s="2">
        <v>0</v>
      </c>
      <c r="BE443" s="2">
        <v>0</v>
      </c>
      <c r="BF443" s="2">
        <v>0</v>
      </c>
      <c r="BG443" s="2">
        <v>0</v>
      </c>
      <c r="BH443" s="2">
        <v>0</v>
      </c>
      <c r="BI443" s="16">
        <v>0</v>
      </c>
      <c r="BJ443" s="18">
        <f t="shared" si="55"/>
        <v>0</v>
      </c>
      <c r="BK443" s="15">
        <v>0</v>
      </c>
      <c r="BL443" s="2">
        <v>0</v>
      </c>
      <c r="BM443" s="2">
        <v>0</v>
      </c>
      <c r="BN443" s="2">
        <v>0</v>
      </c>
      <c r="BO443" s="2">
        <v>0</v>
      </c>
      <c r="BP443" s="2">
        <v>0</v>
      </c>
      <c r="BQ443" s="2">
        <v>0</v>
      </c>
      <c r="BR443" s="2">
        <v>0</v>
      </c>
      <c r="BS443" s="2">
        <v>0</v>
      </c>
      <c r="BT443" s="2">
        <v>0</v>
      </c>
      <c r="BU443" s="2">
        <v>0</v>
      </c>
      <c r="BV443" s="2">
        <v>0</v>
      </c>
      <c r="BW443" s="18">
        <f t="shared" si="56"/>
        <v>0</v>
      </c>
      <c r="BX443" s="15">
        <v>0</v>
      </c>
      <c r="BY443" s="2">
        <v>0</v>
      </c>
      <c r="BZ443" s="2">
        <v>0</v>
      </c>
      <c r="CA443" s="2">
        <v>0</v>
      </c>
      <c r="CB443" s="2">
        <v>0</v>
      </c>
      <c r="CC443" s="2">
        <v>0</v>
      </c>
      <c r="CD443" s="2">
        <v>0</v>
      </c>
      <c r="CE443" s="2">
        <v>0</v>
      </c>
      <c r="CF443" s="2">
        <v>0</v>
      </c>
      <c r="CG443" s="2">
        <v>0</v>
      </c>
      <c r="CH443" s="2">
        <v>0</v>
      </c>
      <c r="CI443" s="2">
        <v>0</v>
      </c>
      <c r="CJ443" s="18">
        <f t="shared" si="57"/>
        <v>0</v>
      </c>
      <c r="CK443" s="15">
        <v>0</v>
      </c>
      <c r="CL443" s="2">
        <v>0</v>
      </c>
      <c r="CM443" s="2">
        <v>0</v>
      </c>
      <c r="CN443" s="2">
        <v>0</v>
      </c>
      <c r="CO443" s="2">
        <v>0</v>
      </c>
      <c r="CP443" s="2">
        <v>0</v>
      </c>
      <c r="CQ443" s="2">
        <v>0</v>
      </c>
      <c r="CR443" s="2">
        <v>0</v>
      </c>
      <c r="CS443" s="2">
        <v>0</v>
      </c>
      <c r="CT443" s="2">
        <v>0</v>
      </c>
      <c r="CU443" s="2">
        <v>0</v>
      </c>
      <c r="CV443" s="16">
        <v>0</v>
      </c>
      <c r="CW443" s="18">
        <f t="shared" si="58"/>
        <v>0</v>
      </c>
    </row>
    <row r="444" spans="1:101" ht="13.05" customHeight="1" x14ac:dyDescent="0.2">
      <c r="A444" s="46" t="s">
        <v>464</v>
      </c>
      <c r="B444" s="46" t="s">
        <v>497</v>
      </c>
      <c r="C444" s="89">
        <v>404</v>
      </c>
      <c r="D444" s="46" t="s">
        <v>464</v>
      </c>
      <c r="E444" s="46" t="s">
        <v>464</v>
      </c>
      <c r="F444" s="46" t="s">
        <v>497</v>
      </c>
      <c r="G444" s="47" t="s">
        <v>32</v>
      </c>
      <c r="H444" s="71">
        <v>29014</v>
      </c>
      <c r="I444" s="49" t="s">
        <v>507</v>
      </c>
      <c r="J444" s="43">
        <v>0</v>
      </c>
      <c r="K444" s="15">
        <v>0</v>
      </c>
      <c r="L444" s="2">
        <v>0</v>
      </c>
      <c r="M444" s="2">
        <v>0</v>
      </c>
      <c r="V444" s="16"/>
      <c r="W444" s="18">
        <f t="shared" si="52"/>
        <v>0</v>
      </c>
      <c r="X444" s="15">
        <v>0</v>
      </c>
      <c r="Y444" s="2">
        <v>0</v>
      </c>
      <c r="Z444" s="2">
        <v>0</v>
      </c>
      <c r="AI444" s="16"/>
      <c r="AJ444" s="18">
        <f t="shared" si="53"/>
        <v>0</v>
      </c>
      <c r="AK444" s="15">
        <v>0</v>
      </c>
      <c r="AL444" s="2">
        <v>0</v>
      </c>
      <c r="AM444" s="2">
        <v>0</v>
      </c>
      <c r="AV444" s="16"/>
      <c r="AW444" s="18">
        <f t="shared" si="54"/>
        <v>0</v>
      </c>
      <c r="AX444" s="15">
        <v>0</v>
      </c>
      <c r="AY444" s="2">
        <v>0</v>
      </c>
      <c r="AZ444" s="2">
        <v>0</v>
      </c>
      <c r="BA444" s="2">
        <v>0</v>
      </c>
      <c r="BB444" s="2">
        <v>0</v>
      </c>
      <c r="BC444" s="2">
        <v>0</v>
      </c>
      <c r="BD444" s="2">
        <v>0</v>
      </c>
      <c r="BE444" s="2">
        <v>0</v>
      </c>
      <c r="BF444" s="2">
        <v>0</v>
      </c>
      <c r="BG444" s="2">
        <v>0</v>
      </c>
      <c r="BH444" s="2">
        <v>0</v>
      </c>
      <c r="BI444" s="16">
        <v>0</v>
      </c>
      <c r="BJ444" s="18">
        <f t="shared" si="55"/>
        <v>0</v>
      </c>
      <c r="BK444" s="15">
        <v>0</v>
      </c>
      <c r="BL444" s="2">
        <v>0</v>
      </c>
      <c r="BM444" s="2">
        <v>0</v>
      </c>
      <c r="BN444" s="2">
        <v>0</v>
      </c>
      <c r="BO444" s="2">
        <v>0</v>
      </c>
      <c r="BP444" s="2">
        <v>0</v>
      </c>
      <c r="BQ444" s="2">
        <v>0</v>
      </c>
      <c r="BR444" s="2">
        <v>0</v>
      </c>
      <c r="BS444" s="2">
        <v>0</v>
      </c>
      <c r="BT444" s="2">
        <v>0</v>
      </c>
      <c r="BU444" s="2">
        <v>0</v>
      </c>
      <c r="BV444" s="2">
        <v>0</v>
      </c>
      <c r="BW444" s="18">
        <f t="shared" si="56"/>
        <v>0</v>
      </c>
      <c r="BX444" s="15">
        <v>0</v>
      </c>
      <c r="BY444" s="2">
        <v>0</v>
      </c>
      <c r="BZ444" s="2">
        <v>0</v>
      </c>
      <c r="CA444" s="2">
        <v>0</v>
      </c>
      <c r="CB444" s="2">
        <v>0</v>
      </c>
      <c r="CC444" s="2">
        <v>0</v>
      </c>
      <c r="CD444" s="2">
        <v>0</v>
      </c>
      <c r="CE444" s="2">
        <v>0</v>
      </c>
      <c r="CF444" s="2">
        <v>0</v>
      </c>
      <c r="CG444" s="2">
        <v>0</v>
      </c>
      <c r="CH444" s="2">
        <v>0</v>
      </c>
      <c r="CI444" s="2">
        <v>0</v>
      </c>
      <c r="CJ444" s="18">
        <f t="shared" si="57"/>
        <v>0</v>
      </c>
      <c r="CK444" s="15">
        <v>0</v>
      </c>
      <c r="CL444" s="2">
        <v>0</v>
      </c>
      <c r="CM444" s="2">
        <v>0</v>
      </c>
      <c r="CN444" s="2">
        <v>0</v>
      </c>
      <c r="CO444" s="2">
        <v>0</v>
      </c>
      <c r="CP444" s="2">
        <v>0</v>
      </c>
      <c r="CQ444" s="2">
        <v>0</v>
      </c>
      <c r="CR444" s="2">
        <v>0</v>
      </c>
      <c r="CS444" s="2">
        <v>0</v>
      </c>
      <c r="CT444" s="2">
        <v>0</v>
      </c>
      <c r="CU444" s="2">
        <v>0</v>
      </c>
      <c r="CV444" s="16">
        <v>0</v>
      </c>
      <c r="CW444" s="18">
        <f t="shared" si="58"/>
        <v>0</v>
      </c>
    </row>
    <row r="445" spans="1:101" ht="13.05" customHeight="1" x14ac:dyDescent="0.2">
      <c r="A445" s="46" t="s">
        <v>464</v>
      </c>
      <c r="B445" s="46" t="s">
        <v>497</v>
      </c>
      <c r="C445" s="89">
        <v>404</v>
      </c>
      <c r="D445" s="46" t="s">
        <v>464</v>
      </c>
      <c r="E445" s="46" t="s">
        <v>464</v>
      </c>
      <c r="F445" s="46" t="s">
        <v>497</v>
      </c>
      <c r="G445" s="47" t="s">
        <v>32</v>
      </c>
      <c r="H445" s="71">
        <v>29013</v>
      </c>
      <c r="I445" s="49" t="s">
        <v>508</v>
      </c>
      <c r="J445" s="43">
        <v>0</v>
      </c>
      <c r="K445" s="15">
        <v>0</v>
      </c>
      <c r="L445" s="2">
        <v>0</v>
      </c>
      <c r="M445" s="2">
        <v>0</v>
      </c>
      <c r="V445" s="16"/>
      <c r="W445" s="18">
        <f t="shared" si="52"/>
        <v>0</v>
      </c>
      <c r="X445" s="15">
        <v>0</v>
      </c>
      <c r="Y445" s="2">
        <v>0</v>
      </c>
      <c r="Z445" s="2">
        <v>0</v>
      </c>
      <c r="AI445" s="16"/>
      <c r="AJ445" s="18">
        <f t="shared" si="53"/>
        <v>0</v>
      </c>
      <c r="AK445" s="15">
        <v>0</v>
      </c>
      <c r="AL445" s="2">
        <v>0</v>
      </c>
      <c r="AM445" s="2">
        <v>0</v>
      </c>
      <c r="AV445" s="16"/>
      <c r="AW445" s="18">
        <f t="shared" si="54"/>
        <v>0</v>
      </c>
      <c r="AX445" s="15">
        <v>0</v>
      </c>
      <c r="AY445" s="2">
        <v>0</v>
      </c>
      <c r="AZ445" s="2">
        <v>0</v>
      </c>
      <c r="BA445" s="2">
        <v>0</v>
      </c>
      <c r="BB445" s="2">
        <v>0</v>
      </c>
      <c r="BC445" s="2">
        <v>0</v>
      </c>
      <c r="BD445" s="2">
        <v>0</v>
      </c>
      <c r="BE445" s="2">
        <v>0</v>
      </c>
      <c r="BF445" s="2">
        <v>0</v>
      </c>
      <c r="BG445" s="2">
        <v>0</v>
      </c>
      <c r="BH445" s="2">
        <v>0</v>
      </c>
      <c r="BI445" s="16">
        <v>0</v>
      </c>
      <c r="BJ445" s="18">
        <f t="shared" si="55"/>
        <v>0</v>
      </c>
      <c r="BK445" s="15">
        <v>0</v>
      </c>
      <c r="BL445" s="2">
        <v>0</v>
      </c>
      <c r="BM445" s="2">
        <v>0</v>
      </c>
      <c r="BN445" s="2">
        <v>0</v>
      </c>
      <c r="BO445" s="2">
        <v>0</v>
      </c>
      <c r="BP445" s="2">
        <v>0</v>
      </c>
      <c r="BQ445" s="2">
        <v>0</v>
      </c>
      <c r="BR445" s="2">
        <v>0</v>
      </c>
      <c r="BS445" s="2">
        <v>0</v>
      </c>
      <c r="BT445" s="2">
        <v>0</v>
      </c>
      <c r="BU445" s="2">
        <v>0</v>
      </c>
      <c r="BV445" s="2">
        <v>0</v>
      </c>
      <c r="BW445" s="18">
        <f t="shared" si="56"/>
        <v>0</v>
      </c>
      <c r="BX445" s="15">
        <v>0</v>
      </c>
      <c r="BY445" s="2">
        <v>0</v>
      </c>
      <c r="BZ445" s="2">
        <v>0</v>
      </c>
      <c r="CA445" s="2">
        <v>0</v>
      </c>
      <c r="CB445" s="2">
        <v>0</v>
      </c>
      <c r="CC445" s="2">
        <v>0</v>
      </c>
      <c r="CD445" s="2">
        <v>0</v>
      </c>
      <c r="CE445" s="2">
        <v>0</v>
      </c>
      <c r="CF445" s="2">
        <v>0</v>
      </c>
      <c r="CG445" s="2">
        <v>0</v>
      </c>
      <c r="CH445" s="2">
        <v>0</v>
      </c>
      <c r="CI445" s="2">
        <v>0</v>
      </c>
      <c r="CJ445" s="18">
        <f t="shared" si="57"/>
        <v>0</v>
      </c>
      <c r="CK445" s="15">
        <v>0</v>
      </c>
      <c r="CL445" s="2">
        <v>0</v>
      </c>
      <c r="CM445" s="2">
        <v>0</v>
      </c>
      <c r="CN445" s="2">
        <v>0</v>
      </c>
      <c r="CO445" s="2">
        <v>0</v>
      </c>
      <c r="CP445" s="2">
        <v>0</v>
      </c>
      <c r="CQ445" s="2">
        <v>0</v>
      </c>
      <c r="CR445" s="2">
        <v>0</v>
      </c>
      <c r="CS445" s="2">
        <v>0</v>
      </c>
      <c r="CT445" s="2">
        <v>0</v>
      </c>
      <c r="CU445" s="2">
        <v>0</v>
      </c>
      <c r="CV445" s="16">
        <v>0</v>
      </c>
      <c r="CW445" s="18">
        <f t="shared" si="58"/>
        <v>0</v>
      </c>
    </row>
    <row r="446" spans="1:101" ht="13.05" customHeight="1" x14ac:dyDescent="0.2">
      <c r="A446" s="46" t="s">
        <v>464</v>
      </c>
      <c r="B446" s="46" t="s">
        <v>497</v>
      </c>
      <c r="C446" s="89">
        <v>404</v>
      </c>
      <c r="D446" s="46" t="s">
        <v>464</v>
      </c>
      <c r="E446" s="46" t="s">
        <v>464</v>
      </c>
      <c r="F446" s="46" t="s">
        <v>497</v>
      </c>
      <c r="G446" s="47" t="s">
        <v>32</v>
      </c>
      <c r="H446" s="71">
        <v>29012</v>
      </c>
      <c r="I446" s="49" t="s">
        <v>509</v>
      </c>
      <c r="J446" s="43">
        <v>0</v>
      </c>
      <c r="K446" s="15">
        <v>0</v>
      </c>
      <c r="L446" s="2">
        <v>0</v>
      </c>
      <c r="M446" s="2">
        <v>0</v>
      </c>
      <c r="V446" s="16"/>
      <c r="W446" s="18">
        <f t="shared" si="52"/>
        <v>0</v>
      </c>
      <c r="X446" s="15">
        <v>0</v>
      </c>
      <c r="Y446" s="2">
        <v>0</v>
      </c>
      <c r="Z446" s="2">
        <v>0</v>
      </c>
      <c r="AI446" s="16"/>
      <c r="AJ446" s="18">
        <f t="shared" si="53"/>
        <v>0</v>
      </c>
      <c r="AK446" s="15">
        <v>0</v>
      </c>
      <c r="AL446" s="2">
        <v>0</v>
      </c>
      <c r="AM446" s="2">
        <v>0</v>
      </c>
      <c r="AV446" s="16"/>
      <c r="AW446" s="18">
        <f t="shared" si="54"/>
        <v>0</v>
      </c>
      <c r="AX446" s="15">
        <v>0</v>
      </c>
      <c r="AY446" s="2">
        <v>0</v>
      </c>
      <c r="AZ446" s="2">
        <v>0</v>
      </c>
      <c r="BA446" s="2">
        <v>0</v>
      </c>
      <c r="BB446" s="2">
        <v>0</v>
      </c>
      <c r="BC446" s="2">
        <v>0</v>
      </c>
      <c r="BD446" s="2">
        <v>0</v>
      </c>
      <c r="BE446" s="2">
        <v>0</v>
      </c>
      <c r="BF446" s="2">
        <v>0</v>
      </c>
      <c r="BG446" s="2">
        <v>0</v>
      </c>
      <c r="BH446" s="2">
        <v>0</v>
      </c>
      <c r="BI446" s="16">
        <v>0</v>
      </c>
      <c r="BJ446" s="18">
        <f t="shared" si="55"/>
        <v>0</v>
      </c>
      <c r="BK446" s="15">
        <v>0</v>
      </c>
      <c r="BL446" s="2">
        <v>0</v>
      </c>
      <c r="BM446" s="2">
        <v>0</v>
      </c>
      <c r="BN446" s="2">
        <v>0</v>
      </c>
      <c r="BO446" s="2">
        <v>0</v>
      </c>
      <c r="BP446" s="2">
        <v>0</v>
      </c>
      <c r="BQ446" s="2">
        <v>0</v>
      </c>
      <c r="BR446" s="2">
        <v>0</v>
      </c>
      <c r="BS446" s="2">
        <v>0</v>
      </c>
      <c r="BT446" s="2">
        <v>0</v>
      </c>
      <c r="BU446" s="2">
        <v>0</v>
      </c>
      <c r="BV446" s="2">
        <v>0</v>
      </c>
      <c r="BW446" s="18">
        <f t="shared" si="56"/>
        <v>0</v>
      </c>
      <c r="BX446" s="15">
        <v>0</v>
      </c>
      <c r="BY446" s="2">
        <v>0</v>
      </c>
      <c r="BZ446" s="2">
        <v>0</v>
      </c>
      <c r="CA446" s="2">
        <v>0</v>
      </c>
      <c r="CB446" s="2">
        <v>0</v>
      </c>
      <c r="CC446" s="2">
        <v>0</v>
      </c>
      <c r="CD446" s="2">
        <v>0</v>
      </c>
      <c r="CE446" s="2">
        <v>0</v>
      </c>
      <c r="CF446" s="2">
        <v>0</v>
      </c>
      <c r="CG446" s="2">
        <v>0</v>
      </c>
      <c r="CH446" s="2">
        <v>0</v>
      </c>
      <c r="CI446" s="2">
        <v>0</v>
      </c>
      <c r="CJ446" s="18">
        <f t="shared" si="57"/>
        <v>0</v>
      </c>
      <c r="CK446" s="15">
        <v>0</v>
      </c>
      <c r="CL446" s="2">
        <v>0</v>
      </c>
      <c r="CM446" s="2">
        <v>0</v>
      </c>
      <c r="CN446" s="2">
        <v>0</v>
      </c>
      <c r="CO446" s="2">
        <v>0</v>
      </c>
      <c r="CP446" s="2">
        <v>0</v>
      </c>
      <c r="CQ446" s="2">
        <v>0</v>
      </c>
      <c r="CR446" s="2">
        <v>0</v>
      </c>
      <c r="CS446" s="2">
        <v>0</v>
      </c>
      <c r="CT446" s="2">
        <v>0</v>
      </c>
      <c r="CU446" s="2">
        <v>0</v>
      </c>
      <c r="CV446" s="16">
        <v>0</v>
      </c>
      <c r="CW446" s="18">
        <f t="shared" si="58"/>
        <v>0</v>
      </c>
    </row>
    <row r="447" spans="1:101" ht="13.05" customHeight="1" x14ac:dyDescent="0.2">
      <c r="A447" s="46" t="s">
        <v>464</v>
      </c>
      <c r="B447" s="46" t="s">
        <v>510</v>
      </c>
      <c r="C447" s="89">
        <v>404</v>
      </c>
      <c r="D447" s="46" t="s">
        <v>464</v>
      </c>
      <c r="E447" s="46" t="s">
        <v>464</v>
      </c>
      <c r="F447" s="46" t="s">
        <v>510</v>
      </c>
      <c r="G447" s="47" t="s">
        <v>39</v>
      </c>
      <c r="H447" s="71">
        <v>260</v>
      </c>
      <c r="I447" s="49" t="s">
        <v>511</v>
      </c>
      <c r="J447" s="43">
        <v>0</v>
      </c>
      <c r="K447" s="15">
        <v>0</v>
      </c>
      <c r="L447" s="2">
        <v>0</v>
      </c>
      <c r="M447" s="2">
        <v>0</v>
      </c>
      <c r="V447" s="16"/>
      <c r="W447" s="18">
        <f t="shared" si="52"/>
        <v>0</v>
      </c>
      <c r="X447" s="15">
        <v>0</v>
      </c>
      <c r="Y447" s="2">
        <v>0</v>
      </c>
      <c r="Z447" s="2">
        <v>0</v>
      </c>
      <c r="AI447" s="16"/>
      <c r="AJ447" s="18">
        <f t="shared" si="53"/>
        <v>0</v>
      </c>
      <c r="AK447" s="15">
        <v>0</v>
      </c>
      <c r="AL447" s="2">
        <v>0</v>
      </c>
      <c r="AM447" s="2">
        <v>0</v>
      </c>
      <c r="AV447" s="16"/>
      <c r="AW447" s="18">
        <f t="shared" si="54"/>
        <v>0</v>
      </c>
      <c r="AX447" s="15">
        <v>0</v>
      </c>
      <c r="AY447" s="2"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H447" s="2">
        <v>0</v>
      </c>
      <c r="BI447" s="16">
        <v>0</v>
      </c>
      <c r="BJ447" s="18">
        <f t="shared" si="55"/>
        <v>0</v>
      </c>
      <c r="BK447" s="15">
        <v>0</v>
      </c>
      <c r="BL447" s="2">
        <v>0</v>
      </c>
      <c r="BM447" s="2">
        <v>0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S447" s="2">
        <v>0</v>
      </c>
      <c r="BT447" s="2">
        <v>0</v>
      </c>
      <c r="BU447" s="2">
        <v>0</v>
      </c>
      <c r="BV447" s="2">
        <v>0</v>
      </c>
      <c r="BW447" s="18">
        <f t="shared" si="56"/>
        <v>0</v>
      </c>
      <c r="BX447" s="15">
        <v>0</v>
      </c>
      <c r="BY447" s="2">
        <v>0</v>
      </c>
      <c r="BZ447" s="2">
        <v>0</v>
      </c>
      <c r="CA447" s="2">
        <v>0</v>
      </c>
      <c r="CB447" s="2">
        <v>0</v>
      </c>
      <c r="CC447" s="2">
        <v>0</v>
      </c>
      <c r="CD447" s="2">
        <v>0</v>
      </c>
      <c r="CE447" s="2">
        <v>0</v>
      </c>
      <c r="CF447" s="2">
        <v>0</v>
      </c>
      <c r="CG447" s="2">
        <v>0</v>
      </c>
      <c r="CH447" s="2">
        <v>0</v>
      </c>
      <c r="CI447" s="2">
        <v>0</v>
      </c>
      <c r="CJ447" s="18">
        <f t="shared" si="57"/>
        <v>0</v>
      </c>
      <c r="CK447" s="15">
        <v>0</v>
      </c>
      <c r="CL447" s="2">
        <v>0</v>
      </c>
      <c r="CM447" s="2">
        <v>0</v>
      </c>
      <c r="CN447" s="2">
        <v>0</v>
      </c>
      <c r="CO447" s="2">
        <v>0</v>
      </c>
      <c r="CP447" s="2">
        <v>0</v>
      </c>
      <c r="CQ447" s="2">
        <v>0</v>
      </c>
      <c r="CR447" s="2">
        <v>0</v>
      </c>
      <c r="CS447" s="2">
        <v>0</v>
      </c>
      <c r="CT447" s="2">
        <v>0</v>
      </c>
      <c r="CU447" s="2">
        <v>0</v>
      </c>
      <c r="CV447" s="16">
        <v>0</v>
      </c>
      <c r="CW447" s="18">
        <f t="shared" si="58"/>
        <v>0</v>
      </c>
    </row>
    <row r="448" spans="1:101" ht="13.05" customHeight="1" x14ac:dyDescent="0.2">
      <c r="A448" s="46" t="s">
        <v>464</v>
      </c>
      <c r="B448" s="46" t="s">
        <v>510</v>
      </c>
      <c r="C448" s="89">
        <v>404</v>
      </c>
      <c r="D448" s="46" t="s">
        <v>464</v>
      </c>
      <c r="E448" s="46" t="s">
        <v>464</v>
      </c>
      <c r="F448" s="46" t="s">
        <v>510</v>
      </c>
      <c r="G448" s="47" t="s">
        <v>32</v>
      </c>
      <c r="H448" s="71">
        <v>307</v>
      </c>
      <c r="I448" s="49" t="s">
        <v>512</v>
      </c>
      <c r="J448" s="43">
        <v>0</v>
      </c>
      <c r="K448" s="15">
        <v>0</v>
      </c>
      <c r="L448" s="2">
        <v>0</v>
      </c>
      <c r="M448" s="2">
        <v>0</v>
      </c>
      <c r="V448" s="16"/>
      <c r="W448" s="18">
        <f t="shared" si="52"/>
        <v>0</v>
      </c>
      <c r="X448" s="15">
        <v>0</v>
      </c>
      <c r="Y448" s="2">
        <v>0</v>
      </c>
      <c r="Z448" s="2">
        <v>0</v>
      </c>
      <c r="AI448" s="16"/>
      <c r="AJ448" s="18">
        <f t="shared" si="53"/>
        <v>0</v>
      </c>
      <c r="AK448" s="15">
        <v>0</v>
      </c>
      <c r="AL448" s="2">
        <v>0</v>
      </c>
      <c r="AM448" s="2">
        <v>0</v>
      </c>
      <c r="AV448" s="16"/>
      <c r="AW448" s="18">
        <f t="shared" si="54"/>
        <v>0</v>
      </c>
      <c r="AX448" s="15">
        <v>0</v>
      </c>
      <c r="AY448" s="2">
        <v>0</v>
      </c>
      <c r="AZ448" s="2">
        <v>0</v>
      </c>
      <c r="BA448" s="2">
        <v>0</v>
      </c>
      <c r="BB448" s="2">
        <v>0</v>
      </c>
      <c r="BC448" s="2">
        <v>0</v>
      </c>
      <c r="BD448" s="2">
        <v>0</v>
      </c>
      <c r="BE448" s="2">
        <v>0</v>
      </c>
      <c r="BF448" s="2">
        <v>0</v>
      </c>
      <c r="BG448" s="2">
        <v>0</v>
      </c>
      <c r="BH448" s="2">
        <v>0</v>
      </c>
      <c r="BI448" s="16">
        <v>0</v>
      </c>
      <c r="BJ448" s="18">
        <f t="shared" si="55"/>
        <v>0</v>
      </c>
      <c r="BK448" s="15">
        <v>0</v>
      </c>
      <c r="BL448" s="2">
        <v>0</v>
      </c>
      <c r="BM448" s="2">
        <v>0</v>
      </c>
      <c r="BN448" s="2">
        <v>0</v>
      </c>
      <c r="BO448" s="2">
        <v>0</v>
      </c>
      <c r="BP448" s="2">
        <v>0</v>
      </c>
      <c r="BQ448" s="2">
        <v>0</v>
      </c>
      <c r="BR448" s="2">
        <v>0</v>
      </c>
      <c r="BS448" s="2">
        <v>0</v>
      </c>
      <c r="BT448" s="2">
        <v>0</v>
      </c>
      <c r="BU448" s="2">
        <v>0</v>
      </c>
      <c r="BV448" s="2">
        <v>0</v>
      </c>
      <c r="BW448" s="18">
        <f t="shared" si="56"/>
        <v>0</v>
      </c>
      <c r="BX448" s="15">
        <v>0</v>
      </c>
      <c r="BY448" s="2">
        <v>0</v>
      </c>
      <c r="BZ448" s="2">
        <v>0</v>
      </c>
      <c r="CA448" s="2">
        <v>0</v>
      </c>
      <c r="CB448" s="2">
        <v>0</v>
      </c>
      <c r="CC448" s="2">
        <v>0</v>
      </c>
      <c r="CD448" s="2">
        <v>0</v>
      </c>
      <c r="CE448" s="2">
        <v>0</v>
      </c>
      <c r="CF448" s="2">
        <v>0</v>
      </c>
      <c r="CG448" s="2">
        <v>0</v>
      </c>
      <c r="CH448" s="2">
        <v>0</v>
      </c>
      <c r="CI448" s="2">
        <v>0</v>
      </c>
      <c r="CJ448" s="18">
        <f t="shared" si="57"/>
        <v>0</v>
      </c>
      <c r="CK448" s="15">
        <v>0</v>
      </c>
      <c r="CL448" s="2">
        <v>0</v>
      </c>
      <c r="CM448" s="2">
        <v>0</v>
      </c>
      <c r="CN448" s="2">
        <v>0</v>
      </c>
      <c r="CO448" s="2">
        <v>0</v>
      </c>
      <c r="CP448" s="2">
        <v>0</v>
      </c>
      <c r="CQ448" s="2">
        <v>0</v>
      </c>
      <c r="CR448" s="2">
        <v>0</v>
      </c>
      <c r="CS448" s="2">
        <v>0</v>
      </c>
      <c r="CT448" s="2">
        <v>0</v>
      </c>
      <c r="CU448" s="2">
        <v>0</v>
      </c>
      <c r="CV448" s="16">
        <v>0</v>
      </c>
      <c r="CW448" s="18">
        <f t="shared" si="58"/>
        <v>0</v>
      </c>
    </row>
    <row r="449" spans="1:101" ht="13.05" customHeight="1" x14ac:dyDescent="0.2">
      <c r="A449" s="46" t="s">
        <v>464</v>
      </c>
      <c r="B449" s="46" t="s">
        <v>510</v>
      </c>
      <c r="C449" s="89">
        <v>404</v>
      </c>
      <c r="D449" s="46" t="s">
        <v>464</v>
      </c>
      <c r="E449" s="46" t="s">
        <v>464</v>
      </c>
      <c r="F449" s="46" t="s">
        <v>510</v>
      </c>
      <c r="G449" s="47" t="s">
        <v>32</v>
      </c>
      <c r="H449" s="71">
        <v>265</v>
      </c>
      <c r="I449" s="49" t="s">
        <v>513</v>
      </c>
      <c r="J449" s="43">
        <v>0</v>
      </c>
      <c r="K449" s="15">
        <v>0</v>
      </c>
      <c r="L449" s="2">
        <v>0</v>
      </c>
      <c r="M449" s="2">
        <v>0</v>
      </c>
      <c r="V449" s="16"/>
      <c r="W449" s="18">
        <f t="shared" si="52"/>
        <v>0</v>
      </c>
      <c r="X449" s="15">
        <v>0</v>
      </c>
      <c r="Y449" s="2">
        <v>0</v>
      </c>
      <c r="Z449" s="2">
        <v>0</v>
      </c>
      <c r="AI449" s="16"/>
      <c r="AJ449" s="18">
        <f t="shared" si="53"/>
        <v>0</v>
      </c>
      <c r="AK449" s="15">
        <v>0</v>
      </c>
      <c r="AL449" s="2">
        <v>0</v>
      </c>
      <c r="AM449" s="2">
        <v>0</v>
      </c>
      <c r="AV449" s="16"/>
      <c r="AW449" s="18">
        <f t="shared" si="54"/>
        <v>0</v>
      </c>
      <c r="AX449" s="15">
        <v>0</v>
      </c>
      <c r="AY449" s="2">
        <v>0</v>
      </c>
      <c r="AZ449" s="2">
        <v>0</v>
      </c>
      <c r="BA449" s="2">
        <v>0</v>
      </c>
      <c r="BB449" s="2">
        <v>0</v>
      </c>
      <c r="BC449" s="2">
        <v>0</v>
      </c>
      <c r="BD449" s="2">
        <v>0</v>
      </c>
      <c r="BE449" s="2">
        <v>0</v>
      </c>
      <c r="BF449" s="2">
        <v>0</v>
      </c>
      <c r="BG449" s="2">
        <v>0</v>
      </c>
      <c r="BH449" s="2">
        <v>0</v>
      </c>
      <c r="BI449" s="16">
        <v>0</v>
      </c>
      <c r="BJ449" s="18">
        <f t="shared" si="55"/>
        <v>0</v>
      </c>
      <c r="BK449" s="15">
        <v>0</v>
      </c>
      <c r="BL449" s="2">
        <v>0</v>
      </c>
      <c r="BM449" s="2">
        <v>0</v>
      </c>
      <c r="BN449" s="2">
        <v>0</v>
      </c>
      <c r="BO449" s="2">
        <v>0</v>
      </c>
      <c r="BP449" s="2">
        <v>0</v>
      </c>
      <c r="BQ449" s="2">
        <v>0</v>
      </c>
      <c r="BR449" s="2">
        <v>0</v>
      </c>
      <c r="BS449" s="2">
        <v>0</v>
      </c>
      <c r="BT449" s="2">
        <v>0</v>
      </c>
      <c r="BU449" s="2">
        <v>0</v>
      </c>
      <c r="BV449" s="2">
        <v>0</v>
      </c>
      <c r="BW449" s="18">
        <f t="shared" si="56"/>
        <v>0</v>
      </c>
      <c r="BX449" s="15">
        <v>0</v>
      </c>
      <c r="BY449" s="2">
        <v>0</v>
      </c>
      <c r="BZ449" s="2">
        <v>0</v>
      </c>
      <c r="CA449" s="2">
        <v>0</v>
      </c>
      <c r="CB449" s="2">
        <v>0</v>
      </c>
      <c r="CC449" s="2">
        <v>0</v>
      </c>
      <c r="CD449" s="2">
        <v>0</v>
      </c>
      <c r="CE449" s="2">
        <v>0</v>
      </c>
      <c r="CF449" s="2">
        <v>0</v>
      </c>
      <c r="CG449" s="2">
        <v>0</v>
      </c>
      <c r="CH449" s="2">
        <v>0</v>
      </c>
      <c r="CI449" s="2">
        <v>0</v>
      </c>
      <c r="CJ449" s="18">
        <f t="shared" si="57"/>
        <v>0</v>
      </c>
      <c r="CK449" s="15">
        <v>0</v>
      </c>
      <c r="CL449" s="2">
        <v>0</v>
      </c>
      <c r="CM449" s="2">
        <v>0</v>
      </c>
      <c r="CN449" s="2">
        <v>0</v>
      </c>
      <c r="CO449" s="2">
        <v>0</v>
      </c>
      <c r="CP449" s="2">
        <v>0</v>
      </c>
      <c r="CQ449" s="2">
        <v>0</v>
      </c>
      <c r="CR449" s="2">
        <v>0</v>
      </c>
      <c r="CS449" s="2">
        <v>0</v>
      </c>
      <c r="CT449" s="2">
        <v>0</v>
      </c>
      <c r="CU449" s="2">
        <v>0</v>
      </c>
      <c r="CV449" s="16">
        <v>0</v>
      </c>
      <c r="CW449" s="18">
        <f t="shared" si="58"/>
        <v>0</v>
      </c>
    </row>
    <row r="450" spans="1:101" ht="13.05" customHeight="1" x14ac:dyDescent="0.2">
      <c r="A450" s="46" t="s">
        <v>464</v>
      </c>
      <c r="B450" s="46" t="s">
        <v>510</v>
      </c>
      <c r="C450" s="89">
        <v>404</v>
      </c>
      <c r="D450" s="46" t="s">
        <v>464</v>
      </c>
      <c r="E450" s="46" t="s">
        <v>464</v>
      </c>
      <c r="F450" s="46" t="s">
        <v>510</v>
      </c>
      <c r="G450" s="47" t="s">
        <v>296</v>
      </c>
      <c r="H450" s="71">
        <v>258</v>
      </c>
      <c r="I450" s="49" t="s">
        <v>514</v>
      </c>
      <c r="J450" s="43">
        <v>0</v>
      </c>
      <c r="K450" s="15">
        <v>0</v>
      </c>
      <c r="L450" s="2">
        <v>4</v>
      </c>
      <c r="M450" s="2">
        <v>0</v>
      </c>
      <c r="V450" s="16"/>
      <c r="W450" s="18">
        <f t="shared" si="52"/>
        <v>4</v>
      </c>
      <c r="X450" s="15">
        <v>0</v>
      </c>
      <c r="Y450" s="2">
        <v>0</v>
      </c>
      <c r="Z450" s="2">
        <v>0</v>
      </c>
      <c r="AI450" s="16"/>
      <c r="AJ450" s="18">
        <f t="shared" si="53"/>
        <v>0</v>
      </c>
      <c r="AK450" s="15">
        <v>0</v>
      </c>
      <c r="AL450" s="2">
        <v>4</v>
      </c>
      <c r="AM450" s="2">
        <v>0</v>
      </c>
      <c r="AV450" s="16"/>
      <c r="AW450" s="18">
        <f t="shared" si="54"/>
        <v>4</v>
      </c>
      <c r="AX450" s="15">
        <v>0</v>
      </c>
      <c r="AY450" s="2">
        <v>0</v>
      </c>
      <c r="AZ450" s="2">
        <v>0</v>
      </c>
      <c r="BA450" s="2">
        <v>0</v>
      </c>
      <c r="BB450" s="2">
        <v>0</v>
      </c>
      <c r="BC450" s="2">
        <v>0</v>
      </c>
      <c r="BD450" s="2">
        <v>0</v>
      </c>
      <c r="BE450" s="2">
        <v>0</v>
      </c>
      <c r="BF450" s="2">
        <v>0</v>
      </c>
      <c r="BG450" s="2">
        <v>0</v>
      </c>
      <c r="BH450" s="2">
        <v>0</v>
      </c>
      <c r="BI450" s="16">
        <v>0</v>
      </c>
      <c r="BJ450" s="18">
        <f t="shared" si="55"/>
        <v>0</v>
      </c>
      <c r="BK450" s="15">
        <v>0</v>
      </c>
      <c r="BL450" s="2">
        <v>0</v>
      </c>
      <c r="BM450" s="2">
        <v>0</v>
      </c>
      <c r="BN450" s="2">
        <v>0</v>
      </c>
      <c r="BO450" s="2">
        <v>0</v>
      </c>
      <c r="BP450" s="2">
        <v>0</v>
      </c>
      <c r="BQ450" s="2">
        <v>0</v>
      </c>
      <c r="BR450" s="2">
        <v>0</v>
      </c>
      <c r="BS450" s="2">
        <v>0</v>
      </c>
      <c r="BT450" s="2">
        <v>0</v>
      </c>
      <c r="BU450" s="2">
        <v>0</v>
      </c>
      <c r="BV450" s="2">
        <v>0</v>
      </c>
      <c r="BW450" s="18">
        <f t="shared" si="56"/>
        <v>0</v>
      </c>
      <c r="BX450" s="15">
        <v>0</v>
      </c>
      <c r="BY450" s="2">
        <v>0</v>
      </c>
      <c r="BZ450" s="2">
        <v>0</v>
      </c>
      <c r="CA450" s="2">
        <v>0</v>
      </c>
      <c r="CB450" s="2">
        <v>0</v>
      </c>
      <c r="CC450" s="2">
        <v>0</v>
      </c>
      <c r="CD450" s="2">
        <v>0</v>
      </c>
      <c r="CE450" s="2">
        <v>0</v>
      </c>
      <c r="CF450" s="2">
        <v>0</v>
      </c>
      <c r="CG450" s="2">
        <v>0</v>
      </c>
      <c r="CH450" s="2">
        <v>0</v>
      </c>
      <c r="CI450" s="2">
        <v>0</v>
      </c>
      <c r="CJ450" s="18">
        <f t="shared" si="57"/>
        <v>0</v>
      </c>
      <c r="CK450" s="15">
        <v>0</v>
      </c>
      <c r="CL450" s="2">
        <v>0</v>
      </c>
      <c r="CM450" s="2">
        <v>0</v>
      </c>
      <c r="CN450" s="2">
        <v>0</v>
      </c>
      <c r="CO450" s="2">
        <v>0</v>
      </c>
      <c r="CP450" s="2">
        <v>0</v>
      </c>
      <c r="CQ450" s="2">
        <v>0</v>
      </c>
      <c r="CR450" s="2">
        <v>0</v>
      </c>
      <c r="CS450" s="2">
        <v>0</v>
      </c>
      <c r="CT450" s="2">
        <v>0</v>
      </c>
      <c r="CU450" s="2">
        <v>0</v>
      </c>
      <c r="CV450" s="16">
        <v>0</v>
      </c>
      <c r="CW450" s="18">
        <f t="shared" si="58"/>
        <v>0</v>
      </c>
    </row>
    <row r="451" spans="1:101" ht="13.05" customHeight="1" x14ac:dyDescent="0.2">
      <c r="A451" s="46" t="s">
        <v>464</v>
      </c>
      <c r="B451" s="46" t="s">
        <v>510</v>
      </c>
      <c r="C451" s="89">
        <v>404</v>
      </c>
      <c r="D451" s="46" t="s">
        <v>464</v>
      </c>
      <c r="E451" s="46" t="s">
        <v>464</v>
      </c>
      <c r="F451" s="46" t="s">
        <v>510</v>
      </c>
      <c r="G451" s="47" t="s">
        <v>32</v>
      </c>
      <c r="H451" s="71">
        <v>259</v>
      </c>
      <c r="I451" s="49" t="s">
        <v>515</v>
      </c>
      <c r="J451" s="43">
        <v>0</v>
      </c>
      <c r="K451" s="15">
        <v>0</v>
      </c>
      <c r="L451" s="2">
        <v>0</v>
      </c>
      <c r="M451" s="2">
        <v>0</v>
      </c>
      <c r="V451" s="16"/>
      <c r="W451" s="18">
        <f t="shared" si="52"/>
        <v>0</v>
      </c>
      <c r="X451" s="15">
        <v>0</v>
      </c>
      <c r="Y451" s="2">
        <v>0</v>
      </c>
      <c r="Z451" s="2">
        <v>0</v>
      </c>
      <c r="AI451" s="16"/>
      <c r="AJ451" s="18">
        <f t="shared" si="53"/>
        <v>0</v>
      </c>
      <c r="AK451" s="15">
        <v>0</v>
      </c>
      <c r="AL451" s="2">
        <v>0</v>
      </c>
      <c r="AM451" s="2">
        <v>0</v>
      </c>
      <c r="AV451" s="16"/>
      <c r="AW451" s="18">
        <f t="shared" si="54"/>
        <v>0</v>
      </c>
      <c r="AX451" s="15">
        <v>0</v>
      </c>
      <c r="AY451" s="2">
        <v>0</v>
      </c>
      <c r="AZ451" s="2">
        <v>0</v>
      </c>
      <c r="BA451" s="2">
        <v>0</v>
      </c>
      <c r="BB451" s="2">
        <v>0</v>
      </c>
      <c r="BC451" s="2">
        <v>0</v>
      </c>
      <c r="BD451" s="2">
        <v>0</v>
      </c>
      <c r="BE451" s="2">
        <v>0</v>
      </c>
      <c r="BF451" s="2">
        <v>0</v>
      </c>
      <c r="BG451" s="2">
        <v>0</v>
      </c>
      <c r="BH451" s="2">
        <v>0</v>
      </c>
      <c r="BI451" s="16">
        <v>0</v>
      </c>
      <c r="BJ451" s="18">
        <f t="shared" si="55"/>
        <v>0</v>
      </c>
      <c r="BK451" s="15">
        <v>0</v>
      </c>
      <c r="BL451" s="2">
        <v>0</v>
      </c>
      <c r="BM451" s="2">
        <v>0</v>
      </c>
      <c r="BN451" s="2">
        <v>0</v>
      </c>
      <c r="BO451" s="2">
        <v>0</v>
      </c>
      <c r="BP451" s="2">
        <v>0</v>
      </c>
      <c r="BQ451" s="2">
        <v>0</v>
      </c>
      <c r="BR451" s="2">
        <v>0</v>
      </c>
      <c r="BS451" s="2">
        <v>0</v>
      </c>
      <c r="BT451" s="2">
        <v>0</v>
      </c>
      <c r="BU451" s="2">
        <v>0</v>
      </c>
      <c r="BV451" s="2">
        <v>0</v>
      </c>
      <c r="BW451" s="18">
        <f t="shared" si="56"/>
        <v>0</v>
      </c>
      <c r="BX451" s="15">
        <v>0</v>
      </c>
      <c r="BY451" s="2">
        <v>0</v>
      </c>
      <c r="BZ451" s="2">
        <v>0</v>
      </c>
      <c r="CA451" s="2">
        <v>0</v>
      </c>
      <c r="CB451" s="2">
        <v>0</v>
      </c>
      <c r="CC451" s="2">
        <v>0</v>
      </c>
      <c r="CD451" s="2">
        <v>0</v>
      </c>
      <c r="CE451" s="2">
        <v>0</v>
      </c>
      <c r="CF451" s="2">
        <v>0</v>
      </c>
      <c r="CG451" s="2">
        <v>0</v>
      </c>
      <c r="CH451" s="2">
        <v>0</v>
      </c>
      <c r="CI451" s="2">
        <v>0</v>
      </c>
      <c r="CJ451" s="18">
        <f t="shared" si="57"/>
        <v>0</v>
      </c>
      <c r="CK451" s="15">
        <v>0</v>
      </c>
      <c r="CL451" s="2">
        <v>0</v>
      </c>
      <c r="CM451" s="2">
        <v>0</v>
      </c>
      <c r="CN451" s="2">
        <v>0</v>
      </c>
      <c r="CO451" s="2">
        <v>0</v>
      </c>
      <c r="CP451" s="2">
        <v>0</v>
      </c>
      <c r="CQ451" s="2">
        <v>0</v>
      </c>
      <c r="CR451" s="2">
        <v>0</v>
      </c>
      <c r="CS451" s="2">
        <v>0</v>
      </c>
      <c r="CT451" s="2">
        <v>0</v>
      </c>
      <c r="CU451" s="2">
        <v>0</v>
      </c>
      <c r="CV451" s="16">
        <v>0</v>
      </c>
      <c r="CW451" s="18">
        <f t="shared" si="58"/>
        <v>0</v>
      </c>
    </row>
    <row r="452" spans="1:101" ht="13.05" customHeight="1" x14ac:dyDescent="0.2">
      <c r="A452" s="46" t="s">
        <v>464</v>
      </c>
      <c r="B452" s="46" t="s">
        <v>510</v>
      </c>
      <c r="C452" s="89">
        <v>404</v>
      </c>
      <c r="D452" s="46" t="s">
        <v>464</v>
      </c>
      <c r="E452" s="46" t="s">
        <v>464</v>
      </c>
      <c r="F452" s="46" t="s">
        <v>510</v>
      </c>
      <c r="G452" s="47" t="s">
        <v>32</v>
      </c>
      <c r="H452" s="71">
        <v>30205</v>
      </c>
      <c r="I452" s="49" t="s">
        <v>516</v>
      </c>
      <c r="J452" s="43">
        <v>0</v>
      </c>
      <c r="K452" s="15">
        <v>0</v>
      </c>
      <c r="L452" s="2">
        <v>0</v>
      </c>
      <c r="M452" s="2">
        <v>0</v>
      </c>
      <c r="V452" s="16"/>
      <c r="W452" s="18">
        <f t="shared" si="52"/>
        <v>0</v>
      </c>
      <c r="X452" s="15">
        <v>0</v>
      </c>
      <c r="Y452" s="2">
        <v>0</v>
      </c>
      <c r="Z452" s="2">
        <v>0</v>
      </c>
      <c r="AI452" s="16"/>
      <c r="AJ452" s="18">
        <f t="shared" si="53"/>
        <v>0</v>
      </c>
      <c r="AK452" s="15">
        <v>0</v>
      </c>
      <c r="AL452" s="2">
        <v>0</v>
      </c>
      <c r="AM452" s="2">
        <v>0</v>
      </c>
      <c r="AV452" s="16"/>
      <c r="AW452" s="18">
        <f t="shared" si="54"/>
        <v>0</v>
      </c>
      <c r="AX452" s="15">
        <v>0</v>
      </c>
      <c r="AY452" s="2">
        <v>0</v>
      </c>
      <c r="AZ452" s="2">
        <v>0</v>
      </c>
      <c r="BA452" s="2">
        <v>0</v>
      </c>
      <c r="BB452" s="2">
        <v>0</v>
      </c>
      <c r="BC452" s="2">
        <v>0</v>
      </c>
      <c r="BD452" s="2">
        <v>0</v>
      </c>
      <c r="BE452" s="2">
        <v>0</v>
      </c>
      <c r="BF452" s="2">
        <v>0</v>
      </c>
      <c r="BG452" s="2">
        <v>0</v>
      </c>
      <c r="BH452" s="2">
        <v>0</v>
      </c>
      <c r="BI452" s="16">
        <v>0</v>
      </c>
      <c r="BJ452" s="18">
        <f t="shared" si="55"/>
        <v>0</v>
      </c>
      <c r="BK452" s="15">
        <v>0</v>
      </c>
      <c r="BL452" s="2">
        <v>0</v>
      </c>
      <c r="BM452" s="2">
        <v>0</v>
      </c>
      <c r="BN452" s="2">
        <v>0</v>
      </c>
      <c r="BO452" s="2">
        <v>0</v>
      </c>
      <c r="BP452" s="2">
        <v>0</v>
      </c>
      <c r="BQ452" s="2">
        <v>0</v>
      </c>
      <c r="BR452" s="2">
        <v>0</v>
      </c>
      <c r="BS452" s="2">
        <v>0</v>
      </c>
      <c r="BT452" s="2">
        <v>0</v>
      </c>
      <c r="BU452" s="2">
        <v>0</v>
      </c>
      <c r="BV452" s="2">
        <v>0</v>
      </c>
      <c r="BW452" s="18">
        <f t="shared" si="56"/>
        <v>0</v>
      </c>
      <c r="BX452" s="15">
        <v>0</v>
      </c>
      <c r="BY452" s="2">
        <v>0</v>
      </c>
      <c r="BZ452" s="2">
        <v>0</v>
      </c>
      <c r="CA452" s="2">
        <v>0</v>
      </c>
      <c r="CB452" s="2">
        <v>0</v>
      </c>
      <c r="CC452" s="2">
        <v>0</v>
      </c>
      <c r="CD452" s="2">
        <v>0</v>
      </c>
      <c r="CE452" s="2">
        <v>0</v>
      </c>
      <c r="CF452" s="2">
        <v>0</v>
      </c>
      <c r="CG452" s="2">
        <v>0</v>
      </c>
      <c r="CH452" s="2">
        <v>0</v>
      </c>
      <c r="CI452" s="2">
        <v>0</v>
      </c>
      <c r="CJ452" s="18">
        <f t="shared" si="57"/>
        <v>0</v>
      </c>
      <c r="CK452" s="15">
        <v>0</v>
      </c>
      <c r="CL452" s="2">
        <v>0</v>
      </c>
      <c r="CM452" s="2">
        <v>0</v>
      </c>
      <c r="CN452" s="2">
        <v>0</v>
      </c>
      <c r="CO452" s="2">
        <v>0</v>
      </c>
      <c r="CP452" s="2">
        <v>0</v>
      </c>
      <c r="CQ452" s="2">
        <v>0</v>
      </c>
      <c r="CR452" s="2">
        <v>0</v>
      </c>
      <c r="CS452" s="2">
        <v>0</v>
      </c>
      <c r="CT452" s="2">
        <v>0</v>
      </c>
      <c r="CU452" s="2">
        <v>0</v>
      </c>
      <c r="CV452" s="16">
        <v>0</v>
      </c>
      <c r="CW452" s="18">
        <f t="shared" si="58"/>
        <v>0</v>
      </c>
    </row>
    <row r="453" spans="1:101" ht="13.05" customHeight="1" x14ac:dyDescent="0.2">
      <c r="A453" s="46" t="s">
        <v>464</v>
      </c>
      <c r="B453" s="46" t="s">
        <v>510</v>
      </c>
      <c r="C453" s="89">
        <v>404</v>
      </c>
      <c r="D453" s="46" t="s">
        <v>464</v>
      </c>
      <c r="E453" s="46" t="s">
        <v>464</v>
      </c>
      <c r="F453" s="46" t="s">
        <v>510</v>
      </c>
      <c r="G453" s="47" t="s">
        <v>32</v>
      </c>
      <c r="H453" s="71">
        <v>263</v>
      </c>
      <c r="I453" s="49" t="s">
        <v>517</v>
      </c>
      <c r="J453" s="43">
        <v>0</v>
      </c>
      <c r="K453" s="15">
        <v>0</v>
      </c>
      <c r="L453" s="2">
        <v>0</v>
      </c>
      <c r="M453" s="2">
        <v>0</v>
      </c>
      <c r="V453" s="16"/>
      <c r="W453" s="18">
        <f t="shared" ref="W453:W467" si="59">SUM(K453:V453)</f>
        <v>0</v>
      </c>
      <c r="X453" s="15">
        <v>0</v>
      </c>
      <c r="Y453" s="2">
        <v>0</v>
      </c>
      <c r="Z453" s="2">
        <v>0</v>
      </c>
      <c r="AI453" s="16"/>
      <c r="AJ453" s="18">
        <f t="shared" ref="AJ453:AJ467" si="60">SUM(X453:AI453)</f>
        <v>0</v>
      </c>
      <c r="AK453" s="15">
        <v>0</v>
      </c>
      <c r="AL453" s="2">
        <v>0</v>
      </c>
      <c r="AM453" s="2">
        <v>0</v>
      </c>
      <c r="AV453" s="16"/>
      <c r="AW453" s="18">
        <f t="shared" ref="AW453:AW467" si="61">SUM(AK453:AV453)</f>
        <v>0</v>
      </c>
      <c r="AX453" s="15">
        <v>0</v>
      </c>
      <c r="AY453" s="2">
        <v>0</v>
      </c>
      <c r="AZ453" s="2">
        <v>0</v>
      </c>
      <c r="BA453" s="2">
        <v>0</v>
      </c>
      <c r="BB453" s="2">
        <v>0</v>
      </c>
      <c r="BC453" s="2">
        <v>0</v>
      </c>
      <c r="BD453" s="2">
        <v>0</v>
      </c>
      <c r="BE453" s="2">
        <v>0</v>
      </c>
      <c r="BF453" s="2">
        <v>0</v>
      </c>
      <c r="BG453" s="2">
        <v>0</v>
      </c>
      <c r="BH453" s="2">
        <v>0</v>
      </c>
      <c r="BI453" s="16">
        <v>0</v>
      </c>
      <c r="BJ453" s="18">
        <f t="shared" ref="BJ453:BJ467" si="62">SUM(AX453:BI453)</f>
        <v>0</v>
      </c>
      <c r="BK453" s="15">
        <v>0</v>
      </c>
      <c r="BL453" s="2">
        <v>0</v>
      </c>
      <c r="BM453" s="2">
        <v>0</v>
      </c>
      <c r="BN453" s="2">
        <v>0</v>
      </c>
      <c r="BO453" s="2">
        <v>0</v>
      </c>
      <c r="BP453" s="2">
        <v>0</v>
      </c>
      <c r="BQ453" s="2">
        <v>0</v>
      </c>
      <c r="BR453" s="2">
        <v>0</v>
      </c>
      <c r="BS453" s="2">
        <v>0</v>
      </c>
      <c r="BT453" s="2">
        <v>0</v>
      </c>
      <c r="BU453" s="2">
        <v>0</v>
      </c>
      <c r="BV453" s="2">
        <v>0</v>
      </c>
      <c r="BW453" s="18">
        <f t="shared" ref="BW453:BW467" si="63">SUM(BK453:BV453)</f>
        <v>0</v>
      </c>
      <c r="BX453" s="15">
        <v>0</v>
      </c>
      <c r="BY453" s="2">
        <v>0</v>
      </c>
      <c r="BZ453" s="2">
        <v>0</v>
      </c>
      <c r="CA453" s="2">
        <v>0</v>
      </c>
      <c r="CB453" s="2">
        <v>0</v>
      </c>
      <c r="CC453" s="2">
        <v>0</v>
      </c>
      <c r="CD453" s="2">
        <v>0</v>
      </c>
      <c r="CE453" s="2">
        <v>0</v>
      </c>
      <c r="CF453" s="2">
        <v>0</v>
      </c>
      <c r="CG453" s="2">
        <v>0</v>
      </c>
      <c r="CH453" s="2">
        <v>0</v>
      </c>
      <c r="CI453" s="2">
        <v>0</v>
      </c>
      <c r="CJ453" s="18">
        <f t="shared" ref="CJ453:CJ467" si="64">SUM(BX453:CI453)</f>
        <v>0</v>
      </c>
      <c r="CK453" s="15">
        <v>0</v>
      </c>
      <c r="CL453" s="2">
        <v>0</v>
      </c>
      <c r="CM453" s="2">
        <v>0</v>
      </c>
      <c r="CN453" s="2">
        <v>0</v>
      </c>
      <c r="CO453" s="2">
        <v>0</v>
      </c>
      <c r="CP453" s="2">
        <v>0</v>
      </c>
      <c r="CQ453" s="2">
        <v>0</v>
      </c>
      <c r="CR453" s="2">
        <v>0</v>
      </c>
      <c r="CS453" s="2">
        <v>0</v>
      </c>
      <c r="CT453" s="2">
        <v>0</v>
      </c>
      <c r="CU453" s="2">
        <v>0</v>
      </c>
      <c r="CV453" s="16">
        <v>0</v>
      </c>
      <c r="CW453" s="18">
        <f t="shared" ref="CW453:CW467" si="65">SUM(CK453:CV453)</f>
        <v>0</v>
      </c>
    </row>
    <row r="454" spans="1:101" ht="13.05" customHeight="1" x14ac:dyDescent="0.2">
      <c r="A454" s="46" t="s">
        <v>464</v>
      </c>
      <c r="B454" s="46" t="s">
        <v>510</v>
      </c>
      <c r="C454" s="89">
        <v>404</v>
      </c>
      <c r="D454" s="46" t="s">
        <v>464</v>
      </c>
      <c r="E454" s="46" t="s">
        <v>464</v>
      </c>
      <c r="F454" s="46" t="s">
        <v>510</v>
      </c>
      <c r="G454" s="47" t="s">
        <v>58</v>
      </c>
      <c r="H454" s="71">
        <v>264</v>
      </c>
      <c r="I454" s="49" t="s">
        <v>518</v>
      </c>
      <c r="J454" s="43">
        <v>0</v>
      </c>
      <c r="K454" s="15">
        <v>0</v>
      </c>
      <c r="L454" s="2">
        <v>0</v>
      </c>
      <c r="M454" s="2">
        <v>0</v>
      </c>
      <c r="V454" s="16"/>
      <c r="W454" s="18">
        <f t="shared" si="59"/>
        <v>0</v>
      </c>
      <c r="X454" s="15">
        <v>0</v>
      </c>
      <c r="Y454" s="2">
        <v>0</v>
      </c>
      <c r="Z454" s="2">
        <v>0</v>
      </c>
      <c r="AI454" s="16"/>
      <c r="AJ454" s="18">
        <f t="shared" si="60"/>
        <v>0</v>
      </c>
      <c r="AK454" s="15">
        <v>0</v>
      </c>
      <c r="AL454" s="2">
        <v>0</v>
      </c>
      <c r="AM454" s="2">
        <v>0</v>
      </c>
      <c r="AV454" s="16"/>
      <c r="AW454" s="18">
        <f t="shared" si="61"/>
        <v>0</v>
      </c>
      <c r="AX454" s="15">
        <v>0</v>
      </c>
      <c r="AY454" s="2">
        <v>0</v>
      </c>
      <c r="AZ454" s="2">
        <v>0</v>
      </c>
      <c r="BA454" s="2">
        <v>0</v>
      </c>
      <c r="BB454" s="2">
        <v>0</v>
      </c>
      <c r="BC454" s="2">
        <v>0</v>
      </c>
      <c r="BD454" s="2">
        <v>0</v>
      </c>
      <c r="BE454" s="2">
        <v>0</v>
      </c>
      <c r="BF454" s="2">
        <v>0</v>
      </c>
      <c r="BG454" s="2">
        <v>0</v>
      </c>
      <c r="BH454" s="2">
        <v>0</v>
      </c>
      <c r="BI454" s="16">
        <v>0</v>
      </c>
      <c r="BJ454" s="18">
        <f t="shared" si="62"/>
        <v>0</v>
      </c>
      <c r="BK454" s="15">
        <v>0</v>
      </c>
      <c r="BL454" s="2">
        <v>0</v>
      </c>
      <c r="BM454" s="2">
        <v>0</v>
      </c>
      <c r="BN454" s="2">
        <v>0</v>
      </c>
      <c r="BO454" s="2">
        <v>0</v>
      </c>
      <c r="BP454" s="2">
        <v>0</v>
      </c>
      <c r="BQ454" s="2">
        <v>0</v>
      </c>
      <c r="BR454" s="2">
        <v>0</v>
      </c>
      <c r="BS454" s="2">
        <v>0</v>
      </c>
      <c r="BT454" s="2">
        <v>0</v>
      </c>
      <c r="BU454" s="2">
        <v>0</v>
      </c>
      <c r="BV454" s="2">
        <v>0</v>
      </c>
      <c r="BW454" s="18">
        <f t="shared" si="63"/>
        <v>0</v>
      </c>
      <c r="BX454" s="15">
        <v>0</v>
      </c>
      <c r="BY454" s="2">
        <v>0</v>
      </c>
      <c r="BZ454" s="2">
        <v>0</v>
      </c>
      <c r="CA454" s="2">
        <v>0</v>
      </c>
      <c r="CB454" s="2">
        <v>0</v>
      </c>
      <c r="CC454" s="2">
        <v>0</v>
      </c>
      <c r="CD454" s="2">
        <v>0</v>
      </c>
      <c r="CE454" s="2">
        <v>0</v>
      </c>
      <c r="CF454" s="2">
        <v>0</v>
      </c>
      <c r="CG454" s="2">
        <v>0</v>
      </c>
      <c r="CH454" s="2">
        <v>0</v>
      </c>
      <c r="CI454" s="2">
        <v>0</v>
      </c>
      <c r="CJ454" s="18">
        <f t="shared" si="64"/>
        <v>0</v>
      </c>
      <c r="CK454" s="15">
        <v>0</v>
      </c>
      <c r="CL454" s="2">
        <v>0</v>
      </c>
      <c r="CM454" s="2">
        <v>0</v>
      </c>
      <c r="CN454" s="2">
        <v>0</v>
      </c>
      <c r="CO454" s="2">
        <v>0</v>
      </c>
      <c r="CP454" s="2">
        <v>0</v>
      </c>
      <c r="CQ454" s="2">
        <v>0</v>
      </c>
      <c r="CR454" s="2">
        <v>0</v>
      </c>
      <c r="CS454" s="2">
        <v>0</v>
      </c>
      <c r="CT454" s="2">
        <v>0</v>
      </c>
      <c r="CU454" s="2">
        <v>0</v>
      </c>
      <c r="CV454" s="16">
        <v>0</v>
      </c>
      <c r="CW454" s="18">
        <f t="shared" si="65"/>
        <v>0</v>
      </c>
    </row>
    <row r="455" spans="1:101" ht="13.05" customHeight="1" x14ac:dyDescent="0.2">
      <c r="A455" s="46" t="s">
        <v>464</v>
      </c>
      <c r="B455" s="46" t="s">
        <v>510</v>
      </c>
      <c r="C455" s="89">
        <v>404</v>
      </c>
      <c r="D455" s="46" t="s">
        <v>464</v>
      </c>
      <c r="E455" s="46" t="s">
        <v>464</v>
      </c>
      <c r="F455" s="46" t="s">
        <v>510</v>
      </c>
      <c r="G455" s="47" t="s">
        <v>32</v>
      </c>
      <c r="H455" s="71">
        <v>30509</v>
      </c>
      <c r="I455" s="49" t="s">
        <v>519</v>
      </c>
      <c r="J455" s="43">
        <v>0</v>
      </c>
      <c r="K455" s="15">
        <v>0</v>
      </c>
      <c r="L455" s="2">
        <v>0</v>
      </c>
      <c r="M455" s="2">
        <v>0</v>
      </c>
      <c r="V455" s="16"/>
      <c r="W455" s="18">
        <f t="shared" si="59"/>
        <v>0</v>
      </c>
      <c r="X455" s="15">
        <v>0</v>
      </c>
      <c r="Y455" s="2">
        <v>0</v>
      </c>
      <c r="Z455" s="2">
        <v>0</v>
      </c>
      <c r="AI455" s="16"/>
      <c r="AJ455" s="18">
        <f t="shared" si="60"/>
        <v>0</v>
      </c>
      <c r="AK455" s="15">
        <v>0</v>
      </c>
      <c r="AL455" s="2">
        <v>0</v>
      </c>
      <c r="AM455" s="2">
        <v>0</v>
      </c>
      <c r="AV455" s="16"/>
      <c r="AW455" s="18">
        <f t="shared" si="61"/>
        <v>0</v>
      </c>
      <c r="AX455" s="15">
        <v>0</v>
      </c>
      <c r="AY455" s="2">
        <v>0</v>
      </c>
      <c r="AZ455" s="2">
        <v>0</v>
      </c>
      <c r="BA455" s="2">
        <v>0</v>
      </c>
      <c r="BB455" s="2">
        <v>0</v>
      </c>
      <c r="BC455" s="2">
        <v>0</v>
      </c>
      <c r="BD455" s="2">
        <v>0</v>
      </c>
      <c r="BE455" s="2">
        <v>0</v>
      </c>
      <c r="BF455" s="2">
        <v>0</v>
      </c>
      <c r="BG455" s="2">
        <v>0</v>
      </c>
      <c r="BH455" s="2">
        <v>0</v>
      </c>
      <c r="BI455" s="16">
        <v>0</v>
      </c>
      <c r="BJ455" s="18">
        <f t="shared" si="62"/>
        <v>0</v>
      </c>
      <c r="BK455" s="15">
        <v>0</v>
      </c>
      <c r="BL455" s="2">
        <v>0</v>
      </c>
      <c r="BM455" s="2">
        <v>0</v>
      </c>
      <c r="BN455" s="2">
        <v>0</v>
      </c>
      <c r="BO455" s="2">
        <v>0</v>
      </c>
      <c r="BP455" s="2">
        <v>0</v>
      </c>
      <c r="BQ455" s="2">
        <v>0</v>
      </c>
      <c r="BR455" s="2">
        <v>0</v>
      </c>
      <c r="BS455" s="2">
        <v>0</v>
      </c>
      <c r="BT455" s="2">
        <v>0</v>
      </c>
      <c r="BU455" s="2">
        <v>0</v>
      </c>
      <c r="BV455" s="2">
        <v>0</v>
      </c>
      <c r="BW455" s="18">
        <f t="shared" si="63"/>
        <v>0</v>
      </c>
      <c r="BX455" s="15">
        <v>0</v>
      </c>
      <c r="BY455" s="2">
        <v>0</v>
      </c>
      <c r="BZ455" s="2">
        <v>0</v>
      </c>
      <c r="CA455" s="2">
        <v>0</v>
      </c>
      <c r="CB455" s="2">
        <v>0</v>
      </c>
      <c r="CC455" s="2">
        <v>0</v>
      </c>
      <c r="CD455" s="2">
        <v>0</v>
      </c>
      <c r="CE455" s="2">
        <v>0</v>
      </c>
      <c r="CF455" s="2">
        <v>0</v>
      </c>
      <c r="CG455" s="2">
        <v>0</v>
      </c>
      <c r="CH455" s="2">
        <v>0</v>
      </c>
      <c r="CI455" s="2">
        <v>0</v>
      </c>
      <c r="CJ455" s="18">
        <f t="shared" si="64"/>
        <v>0</v>
      </c>
      <c r="CK455" s="15">
        <v>0</v>
      </c>
      <c r="CL455" s="2">
        <v>0</v>
      </c>
      <c r="CM455" s="2">
        <v>0</v>
      </c>
      <c r="CN455" s="2">
        <v>0</v>
      </c>
      <c r="CO455" s="2">
        <v>0</v>
      </c>
      <c r="CP455" s="2">
        <v>0</v>
      </c>
      <c r="CQ455" s="2">
        <v>0</v>
      </c>
      <c r="CR455" s="2">
        <v>0</v>
      </c>
      <c r="CS455" s="2">
        <v>0</v>
      </c>
      <c r="CT455" s="2">
        <v>0</v>
      </c>
      <c r="CU455" s="2">
        <v>0</v>
      </c>
      <c r="CV455" s="16">
        <v>0</v>
      </c>
      <c r="CW455" s="18">
        <f t="shared" si="65"/>
        <v>0</v>
      </c>
    </row>
    <row r="456" spans="1:101" ht="13.05" customHeight="1" x14ac:dyDescent="0.2">
      <c r="A456" s="46" t="s">
        <v>464</v>
      </c>
      <c r="B456" s="46" t="s">
        <v>520</v>
      </c>
      <c r="C456" s="89">
        <v>404</v>
      </c>
      <c r="D456" s="46" t="s">
        <v>464</v>
      </c>
      <c r="E456" s="46" t="s">
        <v>464</v>
      </c>
      <c r="F456" s="46" t="s">
        <v>520</v>
      </c>
      <c r="G456" s="47" t="s">
        <v>58</v>
      </c>
      <c r="H456" s="71">
        <v>251</v>
      </c>
      <c r="I456" s="49" t="s">
        <v>521</v>
      </c>
      <c r="J456" s="43">
        <v>0</v>
      </c>
      <c r="K456" s="15">
        <v>0</v>
      </c>
      <c r="L456" s="2">
        <v>0</v>
      </c>
      <c r="M456" s="2">
        <v>0</v>
      </c>
      <c r="V456" s="16"/>
      <c r="W456" s="18">
        <f t="shared" si="59"/>
        <v>0</v>
      </c>
      <c r="X456" s="15">
        <v>0</v>
      </c>
      <c r="Y456" s="2">
        <v>0</v>
      </c>
      <c r="Z456" s="2">
        <v>0</v>
      </c>
      <c r="AI456" s="16"/>
      <c r="AJ456" s="18">
        <f t="shared" si="60"/>
        <v>0</v>
      </c>
      <c r="AK456" s="15">
        <v>0</v>
      </c>
      <c r="AL456" s="2">
        <v>0</v>
      </c>
      <c r="AM456" s="2">
        <v>0</v>
      </c>
      <c r="AV456" s="16"/>
      <c r="AW456" s="18">
        <f t="shared" si="61"/>
        <v>0</v>
      </c>
      <c r="AX456" s="15">
        <v>0</v>
      </c>
      <c r="AY456" s="2">
        <v>0</v>
      </c>
      <c r="AZ456" s="2">
        <v>0</v>
      </c>
      <c r="BA456" s="2">
        <v>0</v>
      </c>
      <c r="BB456" s="2">
        <v>0</v>
      </c>
      <c r="BC456" s="2">
        <v>0</v>
      </c>
      <c r="BD456" s="2">
        <v>0</v>
      </c>
      <c r="BE456" s="2">
        <v>0</v>
      </c>
      <c r="BF456" s="2">
        <v>0</v>
      </c>
      <c r="BG456" s="2">
        <v>0</v>
      </c>
      <c r="BH456" s="2">
        <v>0</v>
      </c>
      <c r="BI456" s="16">
        <v>0</v>
      </c>
      <c r="BJ456" s="18">
        <f t="shared" si="62"/>
        <v>0</v>
      </c>
      <c r="BK456" s="15">
        <v>0</v>
      </c>
      <c r="BL456" s="2">
        <v>0</v>
      </c>
      <c r="BM456" s="2">
        <v>0</v>
      </c>
      <c r="BN456" s="2">
        <v>0</v>
      </c>
      <c r="BO456" s="2">
        <v>0</v>
      </c>
      <c r="BP456" s="2">
        <v>0</v>
      </c>
      <c r="BQ456" s="2">
        <v>0</v>
      </c>
      <c r="BR456" s="2">
        <v>0</v>
      </c>
      <c r="BS456" s="2">
        <v>0</v>
      </c>
      <c r="BT456" s="2">
        <v>0</v>
      </c>
      <c r="BU456" s="2">
        <v>0</v>
      </c>
      <c r="BV456" s="2">
        <v>0</v>
      </c>
      <c r="BW456" s="18">
        <f t="shared" si="63"/>
        <v>0</v>
      </c>
      <c r="BX456" s="15">
        <v>0</v>
      </c>
      <c r="BY456" s="2">
        <v>0</v>
      </c>
      <c r="BZ456" s="2">
        <v>0</v>
      </c>
      <c r="CA456" s="2">
        <v>0</v>
      </c>
      <c r="CB456" s="2">
        <v>0</v>
      </c>
      <c r="CC456" s="2">
        <v>0</v>
      </c>
      <c r="CD456" s="2">
        <v>0</v>
      </c>
      <c r="CE456" s="2">
        <v>0</v>
      </c>
      <c r="CF456" s="2">
        <v>0</v>
      </c>
      <c r="CG456" s="2">
        <v>0</v>
      </c>
      <c r="CH456" s="2">
        <v>0</v>
      </c>
      <c r="CI456" s="2">
        <v>0</v>
      </c>
      <c r="CJ456" s="18">
        <f t="shared" si="64"/>
        <v>0</v>
      </c>
      <c r="CK456" s="15">
        <v>0</v>
      </c>
      <c r="CL456" s="2">
        <v>0</v>
      </c>
      <c r="CM456" s="2">
        <v>0</v>
      </c>
      <c r="CN456" s="2">
        <v>0</v>
      </c>
      <c r="CO456" s="2">
        <v>0</v>
      </c>
      <c r="CP456" s="2">
        <v>0</v>
      </c>
      <c r="CQ456" s="2">
        <v>0</v>
      </c>
      <c r="CR456" s="2">
        <v>0</v>
      </c>
      <c r="CS456" s="2">
        <v>0</v>
      </c>
      <c r="CT456" s="2">
        <v>0</v>
      </c>
      <c r="CU456" s="2">
        <v>0</v>
      </c>
      <c r="CV456" s="16">
        <v>0</v>
      </c>
      <c r="CW456" s="18">
        <f t="shared" si="65"/>
        <v>0</v>
      </c>
    </row>
    <row r="457" spans="1:101" ht="13.05" customHeight="1" x14ac:dyDescent="0.2">
      <c r="A457" s="46" t="s">
        <v>464</v>
      </c>
      <c r="B457" s="46" t="s">
        <v>520</v>
      </c>
      <c r="C457" s="89">
        <v>404</v>
      </c>
      <c r="D457" s="46" t="s">
        <v>464</v>
      </c>
      <c r="E457" s="46" t="s">
        <v>464</v>
      </c>
      <c r="F457" s="46" t="s">
        <v>520</v>
      </c>
      <c r="G457" s="47" t="s">
        <v>32</v>
      </c>
      <c r="H457" s="71">
        <v>252</v>
      </c>
      <c r="I457" s="49" t="s">
        <v>522</v>
      </c>
      <c r="J457" s="43">
        <v>0</v>
      </c>
      <c r="K457" s="15">
        <v>0</v>
      </c>
      <c r="L457" s="2">
        <v>0</v>
      </c>
      <c r="M457" s="2">
        <v>0</v>
      </c>
      <c r="V457" s="16"/>
      <c r="W457" s="18">
        <f t="shared" si="59"/>
        <v>0</v>
      </c>
      <c r="X457" s="15">
        <v>0</v>
      </c>
      <c r="Y457" s="2">
        <v>0</v>
      </c>
      <c r="Z457" s="2">
        <v>0</v>
      </c>
      <c r="AI457" s="16"/>
      <c r="AJ457" s="18">
        <f t="shared" si="60"/>
        <v>0</v>
      </c>
      <c r="AK457" s="15">
        <v>0</v>
      </c>
      <c r="AL457" s="2">
        <v>0</v>
      </c>
      <c r="AM457" s="2">
        <v>0</v>
      </c>
      <c r="AV457" s="16"/>
      <c r="AW457" s="18">
        <f t="shared" si="61"/>
        <v>0</v>
      </c>
      <c r="AX457" s="15">
        <v>0</v>
      </c>
      <c r="AY457" s="2">
        <v>0</v>
      </c>
      <c r="AZ457" s="2">
        <v>0</v>
      </c>
      <c r="BA457" s="2">
        <v>0</v>
      </c>
      <c r="BB457" s="2">
        <v>0</v>
      </c>
      <c r="BC457" s="2">
        <v>0</v>
      </c>
      <c r="BD457" s="2">
        <v>0</v>
      </c>
      <c r="BE457" s="2">
        <v>0</v>
      </c>
      <c r="BF457" s="2">
        <v>0</v>
      </c>
      <c r="BG457" s="2">
        <v>0</v>
      </c>
      <c r="BH457" s="2">
        <v>0</v>
      </c>
      <c r="BI457" s="16">
        <v>0</v>
      </c>
      <c r="BJ457" s="18">
        <f t="shared" si="62"/>
        <v>0</v>
      </c>
      <c r="BK457" s="15">
        <v>0</v>
      </c>
      <c r="BL457" s="2">
        <v>0</v>
      </c>
      <c r="BM457" s="2">
        <v>0</v>
      </c>
      <c r="BN457" s="2">
        <v>0</v>
      </c>
      <c r="BO457" s="2">
        <v>0</v>
      </c>
      <c r="BP457" s="2">
        <v>0</v>
      </c>
      <c r="BQ457" s="2">
        <v>0</v>
      </c>
      <c r="BR457" s="2">
        <v>0</v>
      </c>
      <c r="BS457" s="2">
        <v>0</v>
      </c>
      <c r="BT457" s="2">
        <v>0</v>
      </c>
      <c r="BU457" s="2">
        <v>0</v>
      </c>
      <c r="BV457" s="2">
        <v>0</v>
      </c>
      <c r="BW457" s="18">
        <f t="shared" si="63"/>
        <v>0</v>
      </c>
      <c r="BX457" s="15">
        <v>0</v>
      </c>
      <c r="BY457" s="2">
        <v>0</v>
      </c>
      <c r="BZ457" s="2">
        <v>0</v>
      </c>
      <c r="CA457" s="2">
        <v>0</v>
      </c>
      <c r="CB457" s="2">
        <v>0</v>
      </c>
      <c r="CC457" s="2">
        <v>0</v>
      </c>
      <c r="CD457" s="2">
        <v>0</v>
      </c>
      <c r="CE457" s="2">
        <v>0</v>
      </c>
      <c r="CF457" s="2">
        <v>0</v>
      </c>
      <c r="CG457" s="2">
        <v>0</v>
      </c>
      <c r="CH457" s="2">
        <v>0</v>
      </c>
      <c r="CI457" s="2">
        <v>0</v>
      </c>
      <c r="CJ457" s="18">
        <f t="shared" si="64"/>
        <v>0</v>
      </c>
      <c r="CK457" s="15">
        <v>0</v>
      </c>
      <c r="CL457" s="2">
        <v>0</v>
      </c>
      <c r="CM457" s="2">
        <v>0</v>
      </c>
      <c r="CN457" s="2">
        <v>0</v>
      </c>
      <c r="CO457" s="2">
        <v>0</v>
      </c>
      <c r="CP457" s="2">
        <v>0</v>
      </c>
      <c r="CQ457" s="2">
        <v>0</v>
      </c>
      <c r="CR457" s="2">
        <v>0</v>
      </c>
      <c r="CS457" s="2">
        <v>0</v>
      </c>
      <c r="CT457" s="2">
        <v>0</v>
      </c>
      <c r="CU457" s="2">
        <v>0</v>
      </c>
      <c r="CV457" s="16">
        <v>0</v>
      </c>
      <c r="CW457" s="18">
        <f t="shared" si="65"/>
        <v>0</v>
      </c>
    </row>
    <row r="458" spans="1:101" ht="13.05" customHeight="1" x14ac:dyDescent="0.2">
      <c r="A458" s="46" t="s">
        <v>464</v>
      </c>
      <c r="B458" s="46" t="s">
        <v>520</v>
      </c>
      <c r="C458" s="89">
        <v>404</v>
      </c>
      <c r="D458" s="46" t="s">
        <v>464</v>
      </c>
      <c r="E458" s="46" t="s">
        <v>464</v>
      </c>
      <c r="F458" s="46" t="s">
        <v>520</v>
      </c>
      <c r="G458" s="47" t="s">
        <v>32</v>
      </c>
      <c r="H458" s="71">
        <v>253</v>
      </c>
      <c r="I458" s="49" t="s">
        <v>523</v>
      </c>
      <c r="J458" s="43">
        <v>0</v>
      </c>
      <c r="K458" s="15">
        <v>0</v>
      </c>
      <c r="L458" s="2">
        <v>0</v>
      </c>
      <c r="M458" s="2">
        <v>0</v>
      </c>
      <c r="V458" s="16"/>
      <c r="W458" s="18">
        <f t="shared" si="59"/>
        <v>0</v>
      </c>
      <c r="X458" s="15">
        <v>0</v>
      </c>
      <c r="Y458" s="2">
        <v>0</v>
      </c>
      <c r="Z458" s="2">
        <v>0</v>
      </c>
      <c r="AI458" s="16"/>
      <c r="AJ458" s="18">
        <f t="shared" si="60"/>
        <v>0</v>
      </c>
      <c r="AK458" s="15">
        <v>0</v>
      </c>
      <c r="AL458" s="2">
        <v>0</v>
      </c>
      <c r="AM458" s="2">
        <v>0</v>
      </c>
      <c r="AV458" s="16"/>
      <c r="AW458" s="18">
        <f t="shared" si="61"/>
        <v>0</v>
      </c>
      <c r="AX458" s="15">
        <v>0</v>
      </c>
      <c r="AY458" s="2">
        <v>0</v>
      </c>
      <c r="AZ458" s="2">
        <v>0</v>
      </c>
      <c r="BA458" s="2">
        <v>0</v>
      </c>
      <c r="BB458" s="2">
        <v>0</v>
      </c>
      <c r="BC458" s="2">
        <v>0</v>
      </c>
      <c r="BD458" s="2">
        <v>0</v>
      </c>
      <c r="BE458" s="2">
        <v>0</v>
      </c>
      <c r="BF458" s="2">
        <v>0</v>
      </c>
      <c r="BG458" s="2">
        <v>0</v>
      </c>
      <c r="BH458" s="2">
        <v>0</v>
      </c>
      <c r="BI458" s="16">
        <v>0</v>
      </c>
      <c r="BJ458" s="18">
        <f t="shared" si="62"/>
        <v>0</v>
      </c>
      <c r="BK458" s="15">
        <v>0</v>
      </c>
      <c r="BL458" s="2">
        <v>0</v>
      </c>
      <c r="BM458" s="2">
        <v>0</v>
      </c>
      <c r="BN458" s="2">
        <v>0</v>
      </c>
      <c r="BO458" s="2">
        <v>0</v>
      </c>
      <c r="BP458" s="2">
        <v>0</v>
      </c>
      <c r="BQ458" s="2">
        <v>0</v>
      </c>
      <c r="BR458" s="2">
        <v>0</v>
      </c>
      <c r="BS458" s="2">
        <v>0</v>
      </c>
      <c r="BT458" s="2">
        <v>0</v>
      </c>
      <c r="BU458" s="2">
        <v>0</v>
      </c>
      <c r="BV458" s="2">
        <v>0</v>
      </c>
      <c r="BW458" s="18">
        <f t="shared" si="63"/>
        <v>0</v>
      </c>
      <c r="BX458" s="15">
        <v>0</v>
      </c>
      <c r="BY458" s="2">
        <v>0</v>
      </c>
      <c r="BZ458" s="2">
        <v>0</v>
      </c>
      <c r="CA458" s="2">
        <v>0</v>
      </c>
      <c r="CB458" s="2">
        <v>0</v>
      </c>
      <c r="CC458" s="2">
        <v>0</v>
      </c>
      <c r="CD458" s="2">
        <v>0</v>
      </c>
      <c r="CE458" s="2">
        <v>0</v>
      </c>
      <c r="CF458" s="2">
        <v>0</v>
      </c>
      <c r="CG458" s="2">
        <v>0</v>
      </c>
      <c r="CH458" s="2">
        <v>0</v>
      </c>
      <c r="CI458" s="2">
        <v>0</v>
      </c>
      <c r="CJ458" s="18">
        <f t="shared" si="64"/>
        <v>0</v>
      </c>
      <c r="CK458" s="15">
        <v>0</v>
      </c>
      <c r="CL458" s="2">
        <v>0</v>
      </c>
      <c r="CM458" s="2">
        <v>0</v>
      </c>
      <c r="CN458" s="2">
        <v>0</v>
      </c>
      <c r="CO458" s="2">
        <v>0</v>
      </c>
      <c r="CP458" s="2">
        <v>0</v>
      </c>
      <c r="CQ458" s="2">
        <v>0</v>
      </c>
      <c r="CR458" s="2">
        <v>0</v>
      </c>
      <c r="CS458" s="2">
        <v>0</v>
      </c>
      <c r="CT458" s="2">
        <v>0</v>
      </c>
      <c r="CU458" s="2">
        <v>0</v>
      </c>
      <c r="CV458" s="16">
        <v>0</v>
      </c>
      <c r="CW458" s="18">
        <f t="shared" si="65"/>
        <v>0</v>
      </c>
    </row>
    <row r="459" spans="1:101" ht="13.05" customHeight="1" x14ac:dyDescent="0.2">
      <c r="A459" s="46" t="s">
        <v>464</v>
      </c>
      <c r="B459" s="46" t="s">
        <v>520</v>
      </c>
      <c r="C459" s="89">
        <v>404</v>
      </c>
      <c r="D459" s="46" t="s">
        <v>464</v>
      </c>
      <c r="E459" s="46" t="s">
        <v>464</v>
      </c>
      <c r="F459" s="46" t="s">
        <v>520</v>
      </c>
      <c r="G459" s="47" t="s">
        <v>32</v>
      </c>
      <c r="H459" s="71">
        <v>254</v>
      </c>
      <c r="I459" s="49" t="s">
        <v>524</v>
      </c>
      <c r="J459" s="43">
        <v>0</v>
      </c>
      <c r="K459" s="15">
        <v>0</v>
      </c>
      <c r="L459" s="2">
        <v>0</v>
      </c>
      <c r="M459" s="2">
        <v>0</v>
      </c>
      <c r="V459" s="16"/>
      <c r="W459" s="18">
        <f t="shared" si="59"/>
        <v>0</v>
      </c>
      <c r="X459" s="15">
        <v>0</v>
      </c>
      <c r="Y459" s="2">
        <v>0</v>
      </c>
      <c r="Z459" s="2">
        <v>0</v>
      </c>
      <c r="AI459" s="16"/>
      <c r="AJ459" s="18">
        <f t="shared" si="60"/>
        <v>0</v>
      </c>
      <c r="AK459" s="15">
        <v>0</v>
      </c>
      <c r="AL459" s="2">
        <v>0</v>
      </c>
      <c r="AM459" s="2">
        <v>0</v>
      </c>
      <c r="AV459" s="16"/>
      <c r="AW459" s="18">
        <f t="shared" si="61"/>
        <v>0</v>
      </c>
      <c r="AX459" s="15">
        <v>0</v>
      </c>
      <c r="AY459" s="2">
        <v>0</v>
      </c>
      <c r="AZ459" s="2">
        <v>0</v>
      </c>
      <c r="BA459" s="2">
        <v>0</v>
      </c>
      <c r="BB459" s="2">
        <v>0</v>
      </c>
      <c r="BC459" s="2">
        <v>0</v>
      </c>
      <c r="BD459" s="2">
        <v>0</v>
      </c>
      <c r="BE459" s="2">
        <v>0</v>
      </c>
      <c r="BF459" s="2">
        <v>0</v>
      </c>
      <c r="BG459" s="2">
        <v>0</v>
      </c>
      <c r="BH459" s="2">
        <v>0</v>
      </c>
      <c r="BI459" s="16">
        <v>0</v>
      </c>
      <c r="BJ459" s="18">
        <f t="shared" si="62"/>
        <v>0</v>
      </c>
      <c r="BK459" s="15">
        <v>0</v>
      </c>
      <c r="BL459" s="2">
        <v>0</v>
      </c>
      <c r="BM459" s="2">
        <v>0</v>
      </c>
      <c r="BN459" s="2">
        <v>0</v>
      </c>
      <c r="BO459" s="2">
        <v>0</v>
      </c>
      <c r="BP459" s="2">
        <v>0</v>
      </c>
      <c r="BQ459" s="2">
        <v>0</v>
      </c>
      <c r="BR459" s="2">
        <v>0</v>
      </c>
      <c r="BS459" s="2">
        <v>0</v>
      </c>
      <c r="BT459" s="2">
        <v>0</v>
      </c>
      <c r="BU459" s="2">
        <v>0</v>
      </c>
      <c r="BV459" s="2">
        <v>0</v>
      </c>
      <c r="BW459" s="18">
        <f t="shared" si="63"/>
        <v>0</v>
      </c>
      <c r="BX459" s="15">
        <v>0</v>
      </c>
      <c r="BY459" s="2">
        <v>0</v>
      </c>
      <c r="BZ459" s="2">
        <v>0</v>
      </c>
      <c r="CA459" s="2">
        <v>0</v>
      </c>
      <c r="CB459" s="2">
        <v>0</v>
      </c>
      <c r="CC459" s="2">
        <v>0</v>
      </c>
      <c r="CD459" s="2">
        <v>0</v>
      </c>
      <c r="CE459" s="2">
        <v>0</v>
      </c>
      <c r="CF459" s="2">
        <v>0</v>
      </c>
      <c r="CG459" s="2">
        <v>0</v>
      </c>
      <c r="CH459" s="2">
        <v>0</v>
      </c>
      <c r="CI459" s="2">
        <v>0</v>
      </c>
      <c r="CJ459" s="18">
        <f t="shared" si="64"/>
        <v>0</v>
      </c>
      <c r="CK459" s="15">
        <v>0</v>
      </c>
      <c r="CL459" s="2">
        <v>0</v>
      </c>
      <c r="CM459" s="2">
        <v>0</v>
      </c>
      <c r="CN459" s="2">
        <v>0</v>
      </c>
      <c r="CO459" s="2">
        <v>0</v>
      </c>
      <c r="CP459" s="2">
        <v>0</v>
      </c>
      <c r="CQ459" s="2">
        <v>0</v>
      </c>
      <c r="CR459" s="2">
        <v>0</v>
      </c>
      <c r="CS459" s="2">
        <v>0</v>
      </c>
      <c r="CT459" s="2">
        <v>0</v>
      </c>
      <c r="CU459" s="2">
        <v>0</v>
      </c>
      <c r="CV459" s="16">
        <v>0</v>
      </c>
      <c r="CW459" s="18">
        <f t="shared" si="65"/>
        <v>0</v>
      </c>
    </row>
    <row r="460" spans="1:101" ht="13.05" customHeight="1" x14ac:dyDescent="0.2">
      <c r="A460" s="46" t="s">
        <v>464</v>
      </c>
      <c r="B460" s="46" t="s">
        <v>520</v>
      </c>
      <c r="C460" s="89">
        <v>404</v>
      </c>
      <c r="D460" s="46" t="s">
        <v>464</v>
      </c>
      <c r="E460" s="46" t="s">
        <v>464</v>
      </c>
      <c r="F460" s="46" t="s">
        <v>520</v>
      </c>
      <c r="G460" s="47" t="s">
        <v>32</v>
      </c>
      <c r="H460" s="71">
        <v>255</v>
      </c>
      <c r="I460" s="49" t="s">
        <v>525</v>
      </c>
      <c r="J460" s="43">
        <v>0</v>
      </c>
      <c r="K460" s="15">
        <v>0</v>
      </c>
      <c r="L460" s="2">
        <v>0</v>
      </c>
      <c r="M460" s="2">
        <v>0</v>
      </c>
      <c r="V460" s="16"/>
      <c r="W460" s="18">
        <f t="shared" si="59"/>
        <v>0</v>
      </c>
      <c r="X460" s="15">
        <v>0</v>
      </c>
      <c r="Y460" s="2">
        <v>0</v>
      </c>
      <c r="Z460" s="2">
        <v>0</v>
      </c>
      <c r="AI460" s="16"/>
      <c r="AJ460" s="18">
        <f t="shared" si="60"/>
        <v>0</v>
      </c>
      <c r="AK460" s="15">
        <v>0</v>
      </c>
      <c r="AL460" s="2">
        <v>0</v>
      </c>
      <c r="AM460" s="2">
        <v>0</v>
      </c>
      <c r="AV460" s="16"/>
      <c r="AW460" s="18">
        <f t="shared" si="61"/>
        <v>0</v>
      </c>
      <c r="AX460" s="15">
        <v>0</v>
      </c>
      <c r="AY460" s="2">
        <v>0</v>
      </c>
      <c r="AZ460" s="2">
        <v>0</v>
      </c>
      <c r="BA460" s="2">
        <v>0</v>
      </c>
      <c r="BB460" s="2">
        <v>0</v>
      </c>
      <c r="BC460" s="2">
        <v>0</v>
      </c>
      <c r="BD460" s="2">
        <v>0</v>
      </c>
      <c r="BE460" s="2">
        <v>0</v>
      </c>
      <c r="BF460" s="2">
        <v>0</v>
      </c>
      <c r="BG460" s="2">
        <v>0</v>
      </c>
      <c r="BH460" s="2">
        <v>0</v>
      </c>
      <c r="BI460" s="16">
        <v>0</v>
      </c>
      <c r="BJ460" s="18">
        <f t="shared" si="62"/>
        <v>0</v>
      </c>
      <c r="BK460" s="15">
        <v>0</v>
      </c>
      <c r="BL460" s="2">
        <v>0</v>
      </c>
      <c r="BM460" s="2">
        <v>0</v>
      </c>
      <c r="BN460" s="2">
        <v>0</v>
      </c>
      <c r="BO460" s="2">
        <v>0</v>
      </c>
      <c r="BP460" s="2">
        <v>0</v>
      </c>
      <c r="BQ460" s="2">
        <v>0</v>
      </c>
      <c r="BR460" s="2">
        <v>0</v>
      </c>
      <c r="BS460" s="2">
        <v>0</v>
      </c>
      <c r="BT460" s="2">
        <v>0</v>
      </c>
      <c r="BU460" s="2">
        <v>0</v>
      </c>
      <c r="BV460" s="2">
        <v>0</v>
      </c>
      <c r="BW460" s="18">
        <f t="shared" si="63"/>
        <v>0</v>
      </c>
      <c r="BX460" s="15">
        <v>0</v>
      </c>
      <c r="BY460" s="2">
        <v>0</v>
      </c>
      <c r="BZ460" s="2">
        <v>0</v>
      </c>
      <c r="CA460" s="2">
        <v>0</v>
      </c>
      <c r="CB460" s="2">
        <v>0</v>
      </c>
      <c r="CC460" s="2">
        <v>0</v>
      </c>
      <c r="CD460" s="2">
        <v>0</v>
      </c>
      <c r="CE460" s="2">
        <v>0</v>
      </c>
      <c r="CF460" s="2">
        <v>0</v>
      </c>
      <c r="CG460" s="2">
        <v>0</v>
      </c>
      <c r="CH460" s="2">
        <v>0</v>
      </c>
      <c r="CI460" s="2">
        <v>0</v>
      </c>
      <c r="CJ460" s="18">
        <f t="shared" si="64"/>
        <v>0</v>
      </c>
      <c r="CK460" s="15">
        <v>0</v>
      </c>
      <c r="CL460" s="2">
        <v>0</v>
      </c>
      <c r="CM460" s="2">
        <v>0</v>
      </c>
      <c r="CN460" s="2">
        <v>0</v>
      </c>
      <c r="CO460" s="2">
        <v>0</v>
      </c>
      <c r="CP460" s="2">
        <v>0</v>
      </c>
      <c r="CQ460" s="2">
        <v>0</v>
      </c>
      <c r="CR460" s="2">
        <v>0</v>
      </c>
      <c r="CS460" s="2">
        <v>0</v>
      </c>
      <c r="CT460" s="2">
        <v>0</v>
      </c>
      <c r="CU460" s="2">
        <v>0</v>
      </c>
      <c r="CV460" s="16">
        <v>0</v>
      </c>
      <c r="CW460" s="18">
        <f t="shared" si="65"/>
        <v>0</v>
      </c>
    </row>
    <row r="461" spans="1:101" ht="13.05" customHeight="1" x14ac:dyDescent="0.2">
      <c r="A461" s="46" t="s">
        <v>464</v>
      </c>
      <c r="B461" s="46" t="s">
        <v>520</v>
      </c>
      <c r="C461" s="89">
        <v>404</v>
      </c>
      <c r="D461" s="46" t="s">
        <v>464</v>
      </c>
      <c r="E461" s="46" t="s">
        <v>464</v>
      </c>
      <c r="F461" s="46" t="s">
        <v>520</v>
      </c>
      <c r="G461" s="47" t="s">
        <v>32</v>
      </c>
      <c r="H461" s="71">
        <v>256</v>
      </c>
      <c r="I461" s="49" t="s">
        <v>526</v>
      </c>
      <c r="J461" s="43">
        <v>0</v>
      </c>
      <c r="K461" s="15">
        <v>0</v>
      </c>
      <c r="L461" s="2">
        <v>0</v>
      </c>
      <c r="M461" s="2">
        <v>0</v>
      </c>
      <c r="V461" s="16"/>
      <c r="W461" s="18">
        <f t="shared" si="59"/>
        <v>0</v>
      </c>
      <c r="X461" s="15">
        <v>0</v>
      </c>
      <c r="Y461" s="2">
        <v>0</v>
      </c>
      <c r="Z461" s="2">
        <v>0</v>
      </c>
      <c r="AI461" s="16"/>
      <c r="AJ461" s="18">
        <f t="shared" si="60"/>
        <v>0</v>
      </c>
      <c r="AK461" s="15">
        <v>0</v>
      </c>
      <c r="AL461" s="2">
        <v>0</v>
      </c>
      <c r="AM461" s="2">
        <v>0</v>
      </c>
      <c r="AV461" s="16"/>
      <c r="AW461" s="18">
        <f t="shared" si="61"/>
        <v>0</v>
      </c>
      <c r="AX461" s="15">
        <v>0</v>
      </c>
      <c r="AY461" s="2">
        <v>0</v>
      </c>
      <c r="AZ461" s="2">
        <v>0</v>
      </c>
      <c r="BA461" s="2">
        <v>0</v>
      </c>
      <c r="BB461" s="2">
        <v>0</v>
      </c>
      <c r="BC461" s="2">
        <v>0</v>
      </c>
      <c r="BD461" s="2">
        <v>0</v>
      </c>
      <c r="BE461" s="2">
        <v>0</v>
      </c>
      <c r="BF461" s="2">
        <v>0</v>
      </c>
      <c r="BG461" s="2">
        <v>0</v>
      </c>
      <c r="BH461" s="2">
        <v>0</v>
      </c>
      <c r="BI461" s="16">
        <v>0</v>
      </c>
      <c r="BJ461" s="18">
        <f t="shared" si="62"/>
        <v>0</v>
      </c>
      <c r="BK461" s="15">
        <v>0</v>
      </c>
      <c r="BL461" s="2">
        <v>0</v>
      </c>
      <c r="BM461" s="2">
        <v>0</v>
      </c>
      <c r="BN461" s="2">
        <v>0</v>
      </c>
      <c r="BO461" s="2">
        <v>0</v>
      </c>
      <c r="BP461" s="2">
        <v>0</v>
      </c>
      <c r="BQ461" s="2">
        <v>0</v>
      </c>
      <c r="BR461" s="2">
        <v>0</v>
      </c>
      <c r="BS461" s="2">
        <v>0</v>
      </c>
      <c r="BT461" s="2">
        <v>0</v>
      </c>
      <c r="BU461" s="2">
        <v>0</v>
      </c>
      <c r="BV461" s="2">
        <v>0</v>
      </c>
      <c r="BW461" s="18">
        <f t="shared" si="63"/>
        <v>0</v>
      </c>
      <c r="BX461" s="15">
        <v>0</v>
      </c>
      <c r="BY461" s="2">
        <v>0</v>
      </c>
      <c r="BZ461" s="2">
        <v>0</v>
      </c>
      <c r="CA461" s="2">
        <v>0</v>
      </c>
      <c r="CB461" s="2">
        <v>0</v>
      </c>
      <c r="CC461" s="2">
        <v>0</v>
      </c>
      <c r="CD461" s="2">
        <v>0</v>
      </c>
      <c r="CE461" s="2">
        <v>0</v>
      </c>
      <c r="CF461" s="2">
        <v>0</v>
      </c>
      <c r="CG461" s="2">
        <v>0</v>
      </c>
      <c r="CH461" s="2">
        <v>0</v>
      </c>
      <c r="CI461" s="2">
        <v>0</v>
      </c>
      <c r="CJ461" s="18">
        <f t="shared" si="64"/>
        <v>0</v>
      </c>
      <c r="CK461" s="15">
        <v>0</v>
      </c>
      <c r="CL461" s="2">
        <v>0</v>
      </c>
      <c r="CM461" s="2">
        <v>0</v>
      </c>
      <c r="CN461" s="2">
        <v>0</v>
      </c>
      <c r="CO461" s="2">
        <v>0</v>
      </c>
      <c r="CP461" s="2">
        <v>0</v>
      </c>
      <c r="CQ461" s="2">
        <v>0</v>
      </c>
      <c r="CR461" s="2">
        <v>0</v>
      </c>
      <c r="CS461" s="2">
        <v>0</v>
      </c>
      <c r="CT461" s="2">
        <v>0</v>
      </c>
      <c r="CU461" s="2">
        <v>0</v>
      </c>
      <c r="CV461" s="16">
        <v>0</v>
      </c>
      <c r="CW461" s="18">
        <f t="shared" si="65"/>
        <v>0</v>
      </c>
    </row>
    <row r="462" spans="1:101" ht="13.05" customHeight="1" x14ac:dyDescent="0.2">
      <c r="A462" s="46" t="s">
        <v>464</v>
      </c>
      <c r="B462" s="46" t="s">
        <v>520</v>
      </c>
      <c r="C462" s="89">
        <v>404</v>
      </c>
      <c r="D462" s="46" t="s">
        <v>464</v>
      </c>
      <c r="E462" s="46" t="s">
        <v>464</v>
      </c>
      <c r="F462" s="46" t="s">
        <v>520</v>
      </c>
      <c r="G462" s="47" t="s">
        <v>32</v>
      </c>
      <c r="H462" s="71">
        <v>257</v>
      </c>
      <c r="I462" s="49" t="s">
        <v>527</v>
      </c>
      <c r="J462" s="43">
        <v>0</v>
      </c>
      <c r="K462" s="15">
        <v>0</v>
      </c>
      <c r="L462" s="2">
        <v>0</v>
      </c>
      <c r="M462" s="2">
        <v>0</v>
      </c>
      <c r="V462" s="16"/>
      <c r="W462" s="18">
        <f t="shared" si="59"/>
        <v>0</v>
      </c>
      <c r="X462" s="15">
        <v>0</v>
      </c>
      <c r="Y462" s="2">
        <v>0</v>
      </c>
      <c r="Z462" s="2">
        <v>0</v>
      </c>
      <c r="AI462" s="16"/>
      <c r="AJ462" s="18">
        <f t="shared" si="60"/>
        <v>0</v>
      </c>
      <c r="AK462" s="15">
        <v>0</v>
      </c>
      <c r="AL462" s="2">
        <v>0</v>
      </c>
      <c r="AM462" s="2">
        <v>0</v>
      </c>
      <c r="AV462" s="16"/>
      <c r="AW462" s="18">
        <f t="shared" si="61"/>
        <v>0</v>
      </c>
      <c r="AX462" s="15">
        <v>0</v>
      </c>
      <c r="AY462" s="2">
        <v>0</v>
      </c>
      <c r="AZ462" s="2">
        <v>0</v>
      </c>
      <c r="BA462" s="2">
        <v>0</v>
      </c>
      <c r="BB462" s="2">
        <v>0</v>
      </c>
      <c r="BC462" s="2">
        <v>0</v>
      </c>
      <c r="BD462" s="2">
        <v>0</v>
      </c>
      <c r="BE462" s="2">
        <v>0</v>
      </c>
      <c r="BF462" s="2">
        <v>0</v>
      </c>
      <c r="BG462" s="2">
        <v>0</v>
      </c>
      <c r="BH462" s="2">
        <v>0</v>
      </c>
      <c r="BI462" s="16">
        <v>0</v>
      </c>
      <c r="BJ462" s="18">
        <f t="shared" si="62"/>
        <v>0</v>
      </c>
      <c r="BK462" s="15">
        <v>0</v>
      </c>
      <c r="BL462" s="2">
        <v>0</v>
      </c>
      <c r="BM462" s="2">
        <v>0</v>
      </c>
      <c r="BN462" s="2">
        <v>0</v>
      </c>
      <c r="BO462" s="2">
        <v>0</v>
      </c>
      <c r="BP462" s="2">
        <v>0</v>
      </c>
      <c r="BQ462" s="2">
        <v>0</v>
      </c>
      <c r="BR462" s="2">
        <v>0</v>
      </c>
      <c r="BS462" s="2">
        <v>0</v>
      </c>
      <c r="BT462" s="2">
        <v>0</v>
      </c>
      <c r="BU462" s="2">
        <v>0</v>
      </c>
      <c r="BV462" s="2">
        <v>0</v>
      </c>
      <c r="BW462" s="18">
        <f t="shared" si="63"/>
        <v>0</v>
      </c>
      <c r="BX462" s="15">
        <v>0</v>
      </c>
      <c r="BY462" s="2">
        <v>0</v>
      </c>
      <c r="BZ462" s="2">
        <v>0</v>
      </c>
      <c r="CA462" s="2">
        <v>0</v>
      </c>
      <c r="CB462" s="2">
        <v>0</v>
      </c>
      <c r="CC462" s="2">
        <v>0</v>
      </c>
      <c r="CD462" s="2">
        <v>0</v>
      </c>
      <c r="CE462" s="2">
        <v>0</v>
      </c>
      <c r="CF462" s="2">
        <v>0</v>
      </c>
      <c r="CG462" s="2">
        <v>0</v>
      </c>
      <c r="CH462" s="2">
        <v>0</v>
      </c>
      <c r="CI462" s="2">
        <v>0</v>
      </c>
      <c r="CJ462" s="18">
        <f t="shared" si="64"/>
        <v>0</v>
      </c>
      <c r="CK462" s="15">
        <v>0</v>
      </c>
      <c r="CL462" s="2">
        <v>0</v>
      </c>
      <c r="CM462" s="2">
        <v>0</v>
      </c>
      <c r="CN462" s="2">
        <v>0</v>
      </c>
      <c r="CO462" s="2">
        <v>0</v>
      </c>
      <c r="CP462" s="2">
        <v>0</v>
      </c>
      <c r="CQ462" s="2">
        <v>0</v>
      </c>
      <c r="CR462" s="2">
        <v>0</v>
      </c>
      <c r="CS462" s="2">
        <v>0</v>
      </c>
      <c r="CT462" s="2">
        <v>0</v>
      </c>
      <c r="CU462" s="2">
        <v>0</v>
      </c>
      <c r="CV462" s="16">
        <v>0</v>
      </c>
      <c r="CW462" s="18">
        <f t="shared" si="65"/>
        <v>0</v>
      </c>
    </row>
    <row r="463" spans="1:101" ht="13.05" customHeight="1" x14ac:dyDescent="0.2">
      <c r="A463" s="46" t="s">
        <v>464</v>
      </c>
      <c r="B463" s="46" t="s">
        <v>520</v>
      </c>
      <c r="C463" s="89">
        <v>404</v>
      </c>
      <c r="D463" s="46" t="s">
        <v>464</v>
      </c>
      <c r="E463" s="46" t="s">
        <v>464</v>
      </c>
      <c r="F463" s="46" t="s">
        <v>520</v>
      </c>
      <c r="G463" s="47" t="s">
        <v>32</v>
      </c>
      <c r="H463" s="71">
        <v>11691</v>
      </c>
      <c r="I463" s="49" t="s">
        <v>528</v>
      </c>
      <c r="J463" s="43">
        <v>0</v>
      </c>
      <c r="K463" s="15">
        <v>0</v>
      </c>
      <c r="L463" s="2">
        <v>0</v>
      </c>
      <c r="M463" s="2">
        <v>0</v>
      </c>
      <c r="V463" s="16"/>
      <c r="W463" s="18">
        <f t="shared" si="59"/>
        <v>0</v>
      </c>
      <c r="X463" s="15">
        <v>0</v>
      </c>
      <c r="Y463" s="2">
        <v>0</v>
      </c>
      <c r="Z463" s="2">
        <v>0</v>
      </c>
      <c r="AI463" s="16"/>
      <c r="AJ463" s="18">
        <f t="shared" si="60"/>
        <v>0</v>
      </c>
      <c r="AK463" s="15">
        <v>0</v>
      </c>
      <c r="AL463" s="2">
        <v>0</v>
      </c>
      <c r="AM463" s="2">
        <v>0</v>
      </c>
      <c r="AV463" s="16"/>
      <c r="AW463" s="18">
        <f t="shared" si="61"/>
        <v>0</v>
      </c>
      <c r="AX463" s="15">
        <v>0</v>
      </c>
      <c r="AY463" s="2">
        <v>0</v>
      </c>
      <c r="AZ463" s="2">
        <v>0</v>
      </c>
      <c r="BA463" s="2">
        <v>0</v>
      </c>
      <c r="BB463" s="2">
        <v>0</v>
      </c>
      <c r="BC463" s="2">
        <v>0</v>
      </c>
      <c r="BD463" s="2">
        <v>0</v>
      </c>
      <c r="BE463" s="2">
        <v>0</v>
      </c>
      <c r="BF463" s="2">
        <v>0</v>
      </c>
      <c r="BG463" s="2">
        <v>0</v>
      </c>
      <c r="BH463" s="2">
        <v>0</v>
      </c>
      <c r="BI463" s="16">
        <v>0</v>
      </c>
      <c r="BJ463" s="18">
        <f t="shared" si="62"/>
        <v>0</v>
      </c>
      <c r="BK463" s="15">
        <v>0</v>
      </c>
      <c r="BL463" s="2">
        <v>0</v>
      </c>
      <c r="BM463" s="2">
        <v>0</v>
      </c>
      <c r="BN463" s="2">
        <v>0</v>
      </c>
      <c r="BO463" s="2">
        <v>0</v>
      </c>
      <c r="BP463" s="2">
        <v>0</v>
      </c>
      <c r="BQ463" s="2">
        <v>0</v>
      </c>
      <c r="BR463" s="2">
        <v>0</v>
      </c>
      <c r="BS463" s="2">
        <v>0</v>
      </c>
      <c r="BT463" s="2">
        <v>0</v>
      </c>
      <c r="BU463" s="2">
        <v>0</v>
      </c>
      <c r="BV463" s="2">
        <v>0</v>
      </c>
      <c r="BW463" s="18">
        <f t="shared" si="63"/>
        <v>0</v>
      </c>
      <c r="BX463" s="15">
        <v>0</v>
      </c>
      <c r="BY463" s="2">
        <v>0</v>
      </c>
      <c r="BZ463" s="2">
        <v>0</v>
      </c>
      <c r="CA463" s="2">
        <v>0</v>
      </c>
      <c r="CB463" s="2">
        <v>0</v>
      </c>
      <c r="CC463" s="2">
        <v>0</v>
      </c>
      <c r="CD463" s="2">
        <v>0</v>
      </c>
      <c r="CE463" s="2">
        <v>0</v>
      </c>
      <c r="CF463" s="2">
        <v>0</v>
      </c>
      <c r="CG463" s="2">
        <v>0</v>
      </c>
      <c r="CH463" s="2">
        <v>0</v>
      </c>
      <c r="CI463" s="2">
        <v>0</v>
      </c>
      <c r="CJ463" s="18">
        <f t="shared" si="64"/>
        <v>0</v>
      </c>
      <c r="CK463" s="15">
        <v>0</v>
      </c>
      <c r="CL463" s="2">
        <v>0</v>
      </c>
      <c r="CM463" s="2">
        <v>0</v>
      </c>
      <c r="CN463" s="2">
        <v>0</v>
      </c>
      <c r="CO463" s="2">
        <v>0</v>
      </c>
      <c r="CP463" s="2">
        <v>0</v>
      </c>
      <c r="CQ463" s="2">
        <v>0</v>
      </c>
      <c r="CR463" s="2">
        <v>0</v>
      </c>
      <c r="CS463" s="2">
        <v>0</v>
      </c>
      <c r="CT463" s="2">
        <v>0</v>
      </c>
      <c r="CU463" s="2">
        <v>0</v>
      </c>
      <c r="CV463" s="16">
        <v>0</v>
      </c>
      <c r="CW463" s="18">
        <f t="shared" si="65"/>
        <v>0</v>
      </c>
    </row>
    <row r="464" spans="1:101" ht="13.05" customHeight="1" x14ac:dyDescent="0.2">
      <c r="A464" s="46" t="s">
        <v>464</v>
      </c>
      <c r="B464" s="46" t="s">
        <v>520</v>
      </c>
      <c r="C464" s="89">
        <v>404</v>
      </c>
      <c r="D464" s="46" t="s">
        <v>464</v>
      </c>
      <c r="E464" s="46" t="s">
        <v>464</v>
      </c>
      <c r="F464" s="46" t="s">
        <v>520</v>
      </c>
      <c r="G464" s="47" t="s">
        <v>32</v>
      </c>
      <c r="H464" s="71">
        <v>6826</v>
      </c>
      <c r="I464" s="49" t="s">
        <v>529</v>
      </c>
      <c r="J464" s="43">
        <v>0</v>
      </c>
      <c r="K464" s="15">
        <v>0</v>
      </c>
      <c r="L464" s="2">
        <v>0</v>
      </c>
      <c r="M464" s="2">
        <v>0</v>
      </c>
      <c r="V464" s="16"/>
      <c r="W464" s="18">
        <f t="shared" si="59"/>
        <v>0</v>
      </c>
      <c r="X464" s="15">
        <v>0</v>
      </c>
      <c r="Y464" s="2">
        <v>0</v>
      </c>
      <c r="Z464" s="2">
        <v>0</v>
      </c>
      <c r="AI464" s="16"/>
      <c r="AJ464" s="18">
        <f t="shared" si="60"/>
        <v>0</v>
      </c>
      <c r="AK464" s="15">
        <v>0</v>
      </c>
      <c r="AL464" s="2">
        <v>0</v>
      </c>
      <c r="AM464" s="2">
        <v>0</v>
      </c>
      <c r="AV464" s="16"/>
      <c r="AW464" s="18">
        <f t="shared" si="61"/>
        <v>0</v>
      </c>
      <c r="AX464" s="15">
        <v>0</v>
      </c>
      <c r="AY464" s="2">
        <v>0</v>
      </c>
      <c r="AZ464" s="2">
        <v>0</v>
      </c>
      <c r="BA464" s="2">
        <v>0</v>
      </c>
      <c r="BB464" s="2">
        <v>0</v>
      </c>
      <c r="BC464" s="2">
        <v>0</v>
      </c>
      <c r="BD464" s="2">
        <v>0</v>
      </c>
      <c r="BE464" s="2">
        <v>0</v>
      </c>
      <c r="BF464" s="2">
        <v>0</v>
      </c>
      <c r="BG464" s="2">
        <v>0</v>
      </c>
      <c r="BH464" s="2">
        <v>0</v>
      </c>
      <c r="BI464" s="16">
        <v>0</v>
      </c>
      <c r="BJ464" s="18">
        <f t="shared" si="62"/>
        <v>0</v>
      </c>
      <c r="BK464" s="15">
        <v>0</v>
      </c>
      <c r="BL464" s="2">
        <v>0</v>
      </c>
      <c r="BM464" s="2">
        <v>0</v>
      </c>
      <c r="BN464" s="2">
        <v>0</v>
      </c>
      <c r="BO464" s="2">
        <v>0</v>
      </c>
      <c r="BP464" s="2">
        <v>0</v>
      </c>
      <c r="BQ464" s="2">
        <v>0</v>
      </c>
      <c r="BR464" s="2">
        <v>0</v>
      </c>
      <c r="BS464" s="2">
        <v>0</v>
      </c>
      <c r="BT464" s="2">
        <v>0</v>
      </c>
      <c r="BU464" s="2">
        <v>0</v>
      </c>
      <c r="BV464" s="2">
        <v>0</v>
      </c>
      <c r="BW464" s="18">
        <f t="shared" si="63"/>
        <v>0</v>
      </c>
      <c r="BX464" s="15">
        <v>0</v>
      </c>
      <c r="BY464" s="2">
        <v>0</v>
      </c>
      <c r="BZ464" s="2">
        <v>0</v>
      </c>
      <c r="CA464" s="2">
        <v>0</v>
      </c>
      <c r="CB464" s="2">
        <v>0</v>
      </c>
      <c r="CC464" s="2">
        <v>0</v>
      </c>
      <c r="CD464" s="2">
        <v>0</v>
      </c>
      <c r="CE464" s="2">
        <v>0</v>
      </c>
      <c r="CF464" s="2">
        <v>0</v>
      </c>
      <c r="CG464" s="2">
        <v>0</v>
      </c>
      <c r="CH464" s="2">
        <v>0</v>
      </c>
      <c r="CI464" s="2">
        <v>0</v>
      </c>
      <c r="CJ464" s="18">
        <f t="shared" si="64"/>
        <v>0</v>
      </c>
      <c r="CK464" s="15">
        <v>0</v>
      </c>
      <c r="CL464" s="2">
        <v>0</v>
      </c>
      <c r="CM464" s="2">
        <v>0</v>
      </c>
      <c r="CN464" s="2">
        <v>0</v>
      </c>
      <c r="CO464" s="2">
        <v>0</v>
      </c>
      <c r="CP464" s="2">
        <v>0</v>
      </c>
      <c r="CQ464" s="2">
        <v>0</v>
      </c>
      <c r="CR464" s="2">
        <v>0</v>
      </c>
      <c r="CS464" s="2">
        <v>0</v>
      </c>
      <c r="CT464" s="2">
        <v>0</v>
      </c>
      <c r="CU464" s="2">
        <v>0</v>
      </c>
      <c r="CV464" s="16">
        <v>0</v>
      </c>
      <c r="CW464" s="18">
        <f t="shared" si="65"/>
        <v>0</v>
      </c>
    </row>
    <row r="465" spans="1:101" ht="13.05" customHeight="1" x14ac:dyDescent="0.2">
      <c r="A465" s="46" t="s">
        <v>464</v>
      </c>
      <c r="B465" s="46" t="s">
        <v>520</v>
      </c>
      <c r="C465" s="89">
        <v>404</v>
      </c>
      <c r="D465" s="46" t="s">
        <v>464</v>
      </c>
      <c r="E465" s="46" t="s">
        <v>464</v>
      </c>
      <c r="F465" s="46" t="s">
        <v>520</v>
      </c>
      <c r="G465" s="47" t="s">
        <v>32</v>
      </c>
      <c r="H465" s="71">
        <v>7014</v>
      </c>
      <c r="I465" s="49" t="s">
        <v>530</v>
      </c>
      <c r="J465" s="43">
        <v>0</v>
      </c>
      <c r="K465" s="15">
        <v>0</v>
      </c>
      <c r="L465" s="2">
        <v>0</v>
      </c>
      <c r="M465" s="2">
        <v>0</v>
      </c>
      <c r="V465" s="16"/>
      <c r="W465" s="18">
        <f t="shared" si="59"/>
        <v>0</v>
      </c>
      <c r="X465" s="15">
        <v>0</v>
      </c>
      <c r="Y465" s="2">
        <v>0</v>
      </c>
      <c r="Z465" s="2">
        <v>0</v>
      </c>
      <c r="AI465" s="16"/>
      <c r="AJ465" s="18">
        <f t="shared" si="60"/>
        <v>0</v>
      </c>
      <c r="AK465" s="15">
        <v>0</v>
      </c>
      <c r="AL465" s="2">
        <v>0</v>
      </c>
      <c r="AM465" s="2">
        <v>0</v>
      </c>
      <c r="AV465" s="16"/>
      <c r="AW465" s="18">
        <f t="shared" si="61"/>
        <v>0</v>
      </c>
      <c r="AX465" s="15">
        <v>0</v>
      </c>
      <c r="AY465" s="2">
        <v>0</v>
      </c>
      <c r="AZ465" s="2">
        <v>0</v>
      </c>
      <c r="BA465" s="2">
        <v>0</v>
      </c>
      <c r="BB465" s="2">
        <v>0</v>
      </c>
      <c r="BC465" s="2">
        <v>0</v>
      </c>
      <c r="BD465" s="2">
        <v>0</v>
      </c>
      <c r="BE465" s="2">
        <v>0</v>
      </c>
      <c r="BF465" s="2">
        <v>0</v>
      </c>
      <c r="BG465" s="2">
        <v>0</v>
      </c>
      <c r="BH465" s="2">
        <v>0</v>
      </c>
      <c r="BI465" s="16">
        <v>0</v>
      </c>
      <c r="BJ465" s="18">
        <f t="shared" si="62"/>
        <v>0</v>
      </c>
      <c r="BK465" s="15">
        <v>0</v>
      </c>
      <c r="BL465" s="2">
        <v>0</v>
      </c>
      <c r="BM465" s="2">
        <v>0</v>
      </c>
      <c r="BN465" s="2">
        <v>0</v>
      </c>
      <c r="BO465" s="2">
        <v>0</v>
      </c>
      <c r="BP465" s="2">
        <v>0</v>
      </c>
      <c r="BQ465" s="2">
        <v>0</v>
      </c>
      <c r="BR465" s="2">
        <v>0</v>
      </c>
      <c r="BS465" s="2">
        <v>0</v>
      </c>
      <c r="BT465" s="2">
        <v>0</v>
      </c>
      <c r="BU465" s="2">
        <v>0</v>
      </c>
      <c r="BV465" s="2">
        <v>0</v>
      </c>
      <c r="BW465" s="18">
        <f t="shared" si="63"/>
        <v>0</v>
      </c>
      <c r="BX465" s="15">
        <v>0</v>
      </c>
      <c r="BY465" s="2">
        <v>0</v>
      </c>
      <c r="BZ465" s="2">
        <v>0</v>
      </c>
      <c r="CA465" s="2">
        <v>0</v>
      </c>
      <c r="CB465" s="2">
        <v>0</v>
      </c>
      <c r="CC465" s="2">
        <v>0</v>
      </c>
      <c r="CD465" s="2">
        <v>0</v>
      </c>
      <c r="CE465" s="2">
        <v>0</v>
      </c>
      <c r="CF465" s="2">
        <v>0</v>
      </c>
      <c r="CG465" s="2">
        <v>0</v>
      </c>
      <c r="CH465" s="2">
        <v>0</v>
      </c>
      <c r="CI465" s="2">
        <v>0</v>
      </c>
      <c r="CJ465" s="18">
        <f t="shared" si="64"/>
        <v>0</v>
      </c>
      <c r="CK465" s="15">
        <v>0</v>
      </c>
      <c r="CL465" s="2">
        <v>0</v>
      </c>
      <c r="CM465" s="2">
        <v>0</v>
      </c>
      <c r="CN465" s="2">
        <v>0</v>
      </c>
      <c r="CO465" s="2">
        <v>0</v>
      </c>
      <c r="CP465" s="2">
        <v>0</v>
      </c>
      <c r="CQ465" s="2">
        <v>0</v>
      </c>
      <c r="CR465" s="2">
        <v>0</v>
      </c>
      <c r="CS465" s="2">
        <v>0</v>
      </c>
      <c r="CT465" s="2">
        <v>0</v>
      </c>
      <c r="CU465" s="2">
        <v>0</v>
      </c>
      <c r="CV465" s="16">
        <v>0</v>
      </c>
      <c r="CW465" s="18">
        <f t="shared" si="65"/>
        <v>0</v>
      </c>
    </row>
    <row r="466" spans="1:101" ht="13.05" customHeight="1" x14ac:dyDescent="0.2">
      <c r="A466" s="46" t="s">
        <v>464</v>
      </c>
      <c r="B466" s="46" t="s">
        <v>520</v>
      </c>
      <c r="C466" s="89">
        <v>404</v>
      </c>
      <c r="D466" s="46" t="s">
        <v>464</v>
      </c>
      <c r="E466" s="46" t="s">
        <v>464</v>
      </c>
      <c r="F466" s="46" t="s">
        <v>520</v>
      </c>
      <c r="G466" s="47" t="s">
        <v>32</v>
      </c>
      <c r="H466" s="71">
        <v>24414</v>
      </c>
      <c r="I466" s="49" t="s">
        <v>531</v>
      </c>
      <c r="J466" s="43">
        <v>0</v>
      </c>
      <c r="K466" s="15">
        <v>0</v>
      </c>
      <c r="L466" s="2">
        <v>0</v>
      </c>
      <c r="M466" s="2">
        <v>0</v>
      </c>
      <c r="V466" s="16"/>
      <c r="W466" s="18">
        <f t="shared" si="59"/>
        <v>0</v>
      </c>
      <c r="X466" s="15">
        <v>0</v>
      </c>
      <c r="Y466" s="2">
        <v>0</v>
      </c>
      <c r="Z466" s="2">
        <v>0</v>
      </c>
      <c r="AI466" s="16"/>
      <c r="AJ466" s="18">
        <f t="shared" si="60"/>
        <v>0</v>
      </c>
      <c r="AK466" s="15">
        <v>0</v>
      </c>
      <c r="AL466" s="2">
        <v>0</v>
      </c>
      <c r="AM466" s="2">
        <v>0</v>
      </c>
      <c r="AV466" s="16"/>
      <c r="AW466" s="18">
        <f t="shared" si="61"/>
        <v>0</v>
      </c>
      <c r="AX466" s="15">
        <v>0</v>
      </c>
      <c r="AY466" s="2">
        <v>0</v>
      </c>
      <c r="AZ466" s="2">
        <v>0</v>
      </c>
      <c r="BA466" s="2">
        <v>0</v>
      </c>
      <c r="BB466" s="2">
        <v>0</v>
      </c>
      <c r="BC466" s="2">
        <v>0</v>
      </c>
      <c r="BD466" s="2">
        <v>0</v>
      </c>
      <c r="BE466" s="2">
        <v>0</v>
      </c>
      <c r="BF466" s="2">
        <v>0</v>
      </c>
      <c r="BG466" s="2">
        <v>0</v>
      </c>
      <c r="BH466" s="2">
        <v>0</v>
      </c>
      <c r="BI466" s="16">
        <v>0</v>
      </c>
      <c r="BJ466" s="18">
        <f t="shared" si="62"/>
        <v>0</v>
      </c>
      <c r="BK466" s="15">
        <v>0</v>
      </c>
      <c r="BL466" s="2">
        <v>0</v>
      </c>
      <c r="BM466" s="2">
        <v>0</v>
      </c>
      <c r="BN466" s="2">
        <v>0</v>
      </c>
      <c r="BO466" s="2">
        <v>0</v>
      </c>
      <c r="BP466" s="2">
        <v>0</v>
      </c>
      <c r="BQ466" s="2">
        <v>0</v>
      </c>
      <c r="BR466" s="2">
        <v>0</v>
      </c>
      <c r="BS466" s="2">
        <v>0</v>
      </c>
      <c r="BT466" s="2">
        <v>0</v>
      </c>
      <c r="BU466" s="2">
        <v>0</v>
      </c>
      <c r="BV466" s="2">
        <v>0</v>
      </c>
      <c r="BW466" s="18">
        <f t="shared" si="63"/>
        <v>0</v>
      </c>
      <c r="BX466" s="15">
        <v>0</v>
      </c>
      <c r="BY466" s="2">
        <v>0</v>
      </c>
      <c r="BZ466" s="2">
        <v>0</v>
      </c>
      <c r="CA466" s="2">
        <v>0</v>
      </c>
      <c r="CB466" s="2">
        <v>0</v>
      </c>
      <c r="CC466" s="2">
        <v>0</v>
      </c>
      <c r="CD466" s="2">
        <v>0</v>
      </c>
      <c r="CE466" s="2">
        <v>0</v>
      </c>
      <c r="CF466" s="2">
        <v>0</v>
      </c>
      <c r="CG466" s="2">
        <v>0</v>
      </c>
      <c r="CH466" s="2">
        <v>0</v>
      </c>
      <c r="CI466" s="2">
        <v>0</v>
      </c>
      <c r="CJ466" s="18">
        <f t="shared" si="64"/>
        <v>0</v>
      </c>
      <c r="CK466" s="15">
        <v>0</v>
      </c>
      <c r="CL466" s="2">
        <v>0</v>
      </c>
      <c r="CM466" s="2">
        <v>0</v>
      </c>
      <c r="CN466" s="2">
        <v>0</v>
      </c>
      <c r="CO466" s="2">
        <v>0</v>
      </c>
      <c r="CP466" s="2">
        <v>0</v>
      </c>
      <c r="CQ466" s="2">
        <v>0</v>
      </c>
      <c r="CR466" s="2">
        <v>0</v>
      </c>
      <c r="CS466" s="2">
        <v>0</v>
      </c>
      <c r="CT466" s="2">
        <v>0</v>
      </c>
      <c r="CU466" s="2">
        <v>0</v>
      </c>
      <c r="CV466" s="16">
        <v>0</v>
      </c>
      <c r="CW466" s="18">
        <f t="shared" si="65"/>
        <v>0</v>
      </c>
    </row>
    <row r="467" spans="1:101" ht="13.05" customHeight="1" x14ac:dyDescent="0.2">
      <c r="A467" s="46" t="s">
        <v>464</v>
      </c>
      <c r="B467" s="46" t="s">
        <v>520</v>
      </c>
      <c r="C467" s="89">
        <v>404</v>
      </c>
      <c r="D467" s="46" t="s">
        <v>464</v>
      </c>
      <c r="E467" s="46" t="s">
        <v>464</v>
      </c>
      <c r="F467" s="46" t="s">
        <v>520</v>
      </c>
      <c r="G467" s="47" t="s">
        <v>32</v>
      </c>
      <c r="H467" s="71">
        <v>30202</v>
      </c>
      <c r="I467" s="49" t="s">
        <v>532</v>
      </c>
      <c r="J467" s="43">
        <v>0</v>
      </c>
      <c r="K467" s="15">
        <v>0</v>
      </c>
      <c r="L467" s="2">
        <v>0</v>
      </c>
      <c r="M467" s="2">
        <v>0</v>
      </c>
      <c r="V467" s="16"/>
      <c r="W467" s="18">
        <f t="shared" si="59"/>
        <v>0</v>
      </c>
      <c r="X467" s="15">
        <v>0</v>
      </c>
      <c r="Y467" s="2">
        <v>0</v>
      </c>
      <c r="Z467" s="2">
        <v>0</v>
      </c>
      <c r="AI467" s="16"/>
      <c r="AJ467" s="18">
        <f t="shared" si="60"/>
        <v>0</v>
      </c>
      <c r="AK467" s="15">
        <v>0</v>
      </c>
      <c r="AL467" s="2">
        <v>0</v>
      </c>
      <c r="AM467" s="2">
        <v>0</v>
      </c>
      <c r="AV467" s="16"/>
      <c r="AW467" s="18">
        <f t="shared" si="61"/>
        <v>0</v>
      </c>
      <c r="AX467" s="15">
        <v>0</v>
      </c>
      <c r="AY467" s="2">
        <v>0</v>
      </c>
      <c r="AZ467" s="2">
        <v>0</v>
      </c>
      <c r="BA467" s="2">
        <v>0</v>
      </c>
      <c r="BB467" s="2">
        <v>0</v>
      </c>
      <c r="BC467" s="2">
        <v>0</v>
      </c>
      <c r="BD467" s="2">
        <v>0</v>
      </c>
      <c r="BE467" s="2">
        <v>0</v>
      </c>
      <c r="BF467" s="2">
        <v>0</v>
      </c>
      <c r="BG467" s="2">
        <v>0</v>
      </c>
      <c r="BH467" s="2">
        <v>0</v>
      </c>
      <c r="BI467" s="16">
        <v>0</v>
      </c>
      <c r="BJ467" s="18">
        <f t="shared" si="62"/>
        <v>0</v>
      </c>
      <c r="BK467" s="15">
        <v>0</v>
      </c>
      <c r="BL467" s="2">
        <v>0</v>
      </c>
      <c r="BM467" s="2">
        <v>0</v>
      </c>
      <c r="BN467" s="2">
        <v>0</v>
      </c>
      <c r="BO467" s="2">
        <v>0</v>
      </c>
      <c r="BP467" s="2">
        <v>0</v>
      </c>
      <c r="BQ467" s="2">
        <v>0</v>
      </c>
      <c r="BR467" s="2">
        <v>0</v>
      </c>
      <c r="BS467" s="2">
        <v>0</v>
      </c>
      <c r="BT467" s="2">
        <v>0</v>
      </c>
      <c r="BU467" s="2">
        <v>0</v>
      </c>
      <c r="BV467" s="2">
        <v>0</v>
      </c>
      <c r="BW467" s="18">
        <f t="shared" si="63"/>
        <v>0</v>
      </c>
      <c r="BX467" s="15">
        <v>0</v>
      </c>
      <c r="BY467" s="2">
        <v>0</v>
      </c>
      <c r="BZ467" s="2">
        <v>0</v>
      </c>
      <c r="CA467" s="2">
        <v>0</v>
      </c>
      <c r="CB467" s="2">
        <v>0</v>
      </c>
      <c r="CC467" s="2">
        <v>0</v>
      </c>
      <c r="CD467" s="2">
        <v>0</v>
      </c>
      <c r="CE467" s="2">
        <v>0</v>
      </c>
      <c r="CF467" s="2">
        <v>0</v>
      </c>
      <c r="CG467" s="2">
        <v>0</v>
      </c>
      <c r="CH467" s="2">
        <v>0</v>
      </c>
      <c r="CI467" s="2">
        <v>0</v>
      </c>
      <c r="CJ467" s="18">
        <f t="shared" si="64"/>
        <v>0</v>
      </c>
      <c r="CK467" s="15">
        <v>0</v>
      </c>
      <c r="CL467" s="2">
        <v>0</v>
      </c>
      <c r="CM467" s="2">
        <v>0</v>
      </c>
      <c r="CN467" s="2">
        <v>0</v>
      </c>
      <c r="CO467" s="2">
        <v>0</v>
      </c>
      <c r="CP467" s="2">
        <v>0</v>
      </c>
      <c r="CQ467" s="2">
        <v>0</v>
      </c>
      <c r="CR467" s="2">
        <v>0</v>
      </c>
      <c r="CS467" s="2">
        <v>0</v>
      </c>
      <c r="CT467" s="2">
        <v>0</v>
      </c>
      <c r="CU467" s="2">
        <v>0</v>
      </c>
      <c r="CV467" s="16">
        <v>0</v>
      </c>
      <c r="CW467" s="18">
        <f t="shared" si="65"/>
        <v>0</v>
      </c>
    </row>
    <row r="468" spans="1:101" ht="13.05" customHeight="1" x14ac:dyDescent="0.2">
      <c r="A468" s="46" t="s">
        <v>6</v>
      </c>
      <c r="B468" s="46" t="s">
        <v>18</v>
      </c>
      <c r="C468" s="89">
        <v>400</v>
      </c>
      <c r="D468" s="46" t="s">
        <v>610</v>
      </c>
      <c r="E468" s="46" t="s">
        <v>19</v>
      </c>
      <c r="F468" s="46" t="s">
        <v>20</v>
      </c>
      <c r="G468" s="47" t="s">
        <v>32</v>
      </c>
      <c r="H468" s="71">
        <v>32394</v>
      </c>
      <c r="I468" s="49" t="s">
        <v>542</v>
      </c>
      <c r="J468" s="43">
        <v>0</v>
      </c>
      <c r="K468" s="15">
        <v>0</v>
      </c>
      <c r="L468" s="2">
        <v>0</v>
      </c>
      <c r="M468" s="2">
        <v>0</v>
      </c>
      <c r="V468" s="16"/>
      <c r="W468" s="18">
        <f>SUM(K943:V943)</f>
        <v>0</v>
      </c>
      <c r="X468" s="15">
        <v>0</v>
      </c>
      <c r="Y468" s="2">
        <v>0</v>
      </c>
      <c r="Z468" s="2">
        <v>0</v>
      </c>
      <c r="AI468" s="16"/>
      <c r="AJ468" s="18">
        <f>SUM(X943:AI943)</f>
        <v>0</v>
      </c>
      <c r="AK468" s="15">
        <v>0</v>
      </c>
      <c r="AL468" s="2">
        <v>0</v>
      </c>
      <c r="AM468" s="2">
        <v>0</v>
      </c>
      <c r="AV468" s="16"/>
      <c r="AW468" s="18">
        <f>SUM(AK943:AV943)</f>
        <v>0</v>
      </c>
      <c r="AX468" s="15">
        <v>0</v>
      </c>
      <c r="AY468" s="2">
        <v>0</v>
      </c>
      <c r="AZ468" s="2">
        <v>0</v>
      </c>
      <c r="BA468" s="2">
        <v>0</v>
      </c>
      <c r="BB468" s="2">
        <v>0</v>
      </c>
      <c r="BC468" s="2">
        <v>0</v>
      </c>
      <c r="BD468" s="2">
        <v>0</v>
      </c>
      <c r="BE468" s="2">
        <v>0</v>
      </c>
      <c r="BF468" s="2">
        <v>0</v>
      </c>
      <c r="BG468" s="2">
        <v>0</v>
      </c>
      <c r="BH468" s="2">
        <v>0</v>
      </c>
      <c r="BI468" s="16">
        <v>0</v>
      </c>
      <c r="BJ468" s="18">
        <f>SUM(AX943:BI943)</f>
        <v>0</v>
      </c>
      <c r="BK468" s="15">
        <v>0</v>
      </c>
      <c r="BL468" s="2">
        <v>0</v>
      </c>
      <c r="BM468" s="2">
        <v>0</v>
      </c>
      <c r="BN468" s="2">
        <v>0</v>
      </c>
      <c r="BO468" s="2">
        <v>0</v>
      </c>
      <c r="BP468" s="2">
        <v>0</v>
      </c>
      <c r="BQ468" s="2">
        <v>0</v>
      </c>
      <c r="BR468" s="2">
        <v>0</v>
      </c>
      <c r="BS468" s="2">
        <v>0</v>
      </c>
      <c r="BT468" s="2">
        <v>0</v>
      </c>
      <c r="BU468" s="2">
        <v>0</v>
      </c>
      <c r="BV468" s="2">
        <v>0</v>
      </c>
      <c r="BW468" s="18">
        <f>SUM(BK943:BV943)</f>
        <v>0</v>
      </c>
      <c r="BX468" s="15">
        <v>0</v>
      </c>
      <c r="BY468" s="2">
        <v>0</v>
      </c>
      <c r="BZ468" s="2">
        <v>0</v>
      </c>
      <c r="CA468" s="2">
        <v>0</v>
      </c>
      <c r="CB468" s="2">
        <v>0</v>
      </c>
      <c r="CC468" s="2">
        <v>0</v>
      </c>
      <c r="CD468" s="2">
        <v>0</v>
      </c>
      <c r="CE468" s="2">
        <v>0</v>
      </c>
      <c r="CF468" s="2">
        <v>0</v>
      </c>
      <c r="CG468" s="2">
        <v>0</v>
      </c>
      <c r="CH468" s="2">
        <v>0</v>
      </c>
      <c r="CI468" s="2">
        <v>0</v>
      </c>
      <c r="CJ468" s="18">
        <f>SUM(BX943:CI943)</f>
        <v>0</v>
      </c>
      <c r="CK468" s="15">
        <v>0</v>
      </c>
      <c r="CL468" s="2">
        <v>0</v>
      </c>
      <c r="CM468" s="2">
        <v>0</v>
      </c>
      <c r="CN468" s="2">
        <v>0</v>
      </c>
      <c r="CO468" s="2">
        <v>0</v>
      </c>
      <c r="CP468" s="2">
        <v>0</v>
      </c>
      <c r="CQ468" s="2">
        <v>0</v>
      </c>
      <c r="CR468" s="2">
        <v>0</v>
      </c>
      <c r="CS468" s="2">
        <v>0</v>
      </c>
      <c r="CT468" s="2">
        <v>0</v>
      </c>
      <c r="CU468" s="2">
        <v>0</v>
      </c>
      <c r="CV468" s="16">
        <v>0</v>
      </c>
      <c r="CW468" s="18">
        <f>SUM(CK943:CV943)</f>
        <v>0</v>
      </c>
    </row>
    <row r="469" spans="1:101" ht="13.05" customHeight="1" x14ac:dyDescent="0.2">
      <c r="A469" s="46" t="s">
        <v>204</v>
      </c>
      <c r="B469" s="46" t="s">
        <v>205</v>
      </c>
      <c r="C469" s="89">
        <v>407</v>
      </c>
      <c r="D469" s="46" t="s">
        <v>612</v>
      </c>
      <c r="E469" s="46" t="s">
        <v>204</v>
      </c>
      <c r="F469" s="46" t="s">
        <v>205</v>
      </c>
      <c r="G469" s="47" t="s">
        <v>32</v>
      </c>
      <c r="H469" s="71">
        <v>32283</v>
      </c>
      <c r="I469" s="49" t="s">
        <v>563</v>
      </c>
      <c r="J469" s="43">
        <v>0</v>
      </c>
      <c r="K469" s="15">
        <v>0</v>
      </c>
      <c r="L469" s="2">
        <v>0</v>
      </c>
      <c r="M469" s="2">
        <v>0</v>
      </c>
      <c r="V469" s="16"/>
      <c r="W469" s="18">
        <f t="shared" ref="W469:W482" si="66">SUM(K469:V469)</f>
        <v>0</v>
      </c>
      <c r="X469" s="15">
        <v>0</v>
      </c>
      <c r="Y469" s="2">
        <v>0</v>
      </c>
      <c r="Z469" s="2">
        <v>0</v>
      </c>
      <c r="AI469" s="16"/>
      <c r="AJ469" s="18">
        <f t="shared" ref="AJ469:AJ471" si="67">SUM(X469:AI469)</f>
        <v>0</v>
      </c>
      <c r="AK469" s="15">
        <v>0</v>
      </c>
      <c r="AL469" s="2">
        <v>0</v>
      </c>
      <c r="AM469" s="2">
        <v>0</v>
      </c>
      <c r="AV469" s="16"/>
      <c r="AW469" s="18">
        <f t="shared" ref="AW469:AW471" si="68">SUM(AK469:AV469)</f>
        <v>0</v>
      </c>
      <c r="AX469" s="15">
        <v>0</v>
      </c>
      <c r="AY469" s="2">
        <v>0</v>
      </c>
      <c r="AZ469" s="2">
        <v>0</v>
      </c>
      <c r="BA469" s="2">
        <v>0</v>
      </c>
      <c r="BB469" s="2">
        <v>0</v>
      </c>
      <c r="BC469" s="2">
        <v>0</v>
      </c>
      <c r="BD469" s="2">
        <v>0</v>
      </c>
      <c r="BE469" s="2">
        <v>0</v>
      </c>
      <c r="BF469" s="2">
        <v>0</v>
      </c>
      <c r="BG469" s="2">
        <v>0</v>
      </c>
      <c r="BH469" s="2">
        <v>0</v>
      </c>
      <c r="BI469" s="16">
        <v>0</v>
      </c>
      <c r="BJ469" s="18">
        <f t="shared" ref="BJ469:BJ471" si="69">SUM(AX469:BI469)</f>
        <v>0</v>
      </c>
      <c r="BK469" s="15">
        <v>0</v>
      </c>
      <c r="BL469" s="2">
        <v>0</v>
      </c>
      <c r="BM469" s="2">
        <v>0</v>
      </c>
      <c r="BN469" s="2">
        <v>0</v>
      </c>
      <c r="BO469" s="2">
        <v>0</v>
      </c>
      <c r="BP469" s="2">
        <v>0</v>
      </c>
      <c r="BQ469" s="2">
        <v>0</v>
      </c>
      <c r="BR469" s="2">
        <v>0</v>
      </c>
      <c r="BS469" s="2">
        <v>0</v>
      </c>
      <c r="BT469" s="2">
        <v>0</v>
      </c>
      <c r="BU469" s="2">
        <v>0</v>
      </c>
      <c r="BV469" s="2">
        <v>0</v>
      </c>
      <c r="BW469" s="18">
        <f t="shared" ref="BW469:BW471" si="70">SUM(BK469:BV469)</f>
        <v>0</v>
      </c>
      <c r="BX469" s="15">
        <v>0</v>
      </c>
      <c r="BY469" s="2">
        <v>0</v>
      </c>
      <c r="BZ469" s="2">
        <v>0</v>
      </c>
      <c r="CA469" s="2">
        <v>0</v>
      </c>
      <c r="CB469" s="2">
        <v>0</v>
      </c>
      <c r="CC469" s="2">
        <v>0</v>
      </c>
      <c r="CD469" s="2">
        <v>0</v>
      </c>
      <c r="CE469" s="2">
        <v>0</v>
      </c>
      <c r="CF469" s="2">
        <v>0</v>
      </c>
      <c r="CG469" s="2">
        <v>0</v>
      </c>
      <c r="CH469" s="2">
        <v>0</v>
      </c>
      <c r="CI469" s="2">
        <v>0</v>
      </c>
      <c r="CJ469" s="18">
        <f t="shared" ref="CJ469:CJ471" si="71">SUM(BX469:CI469)</f>
        <v>0</v>
      </c>
      <c r="CK469" s="15">
        <v>0</v>
      </c>
      <c r="CL469" s="2">
        <v>0</v>
      </c>
      <c r="CM469" s="2">
        <v>0</v>
      </c>
      <c r="CN469" s="2">
        <v>0</v>
      </c>
      <c r="CO469" s="2">
        <v>0</v>
      </c>
      <c r="CP469" s="2">
        <v>0</v>
      </c>
      <c r="CQ469" s="2">
        <v>0</v>
      </c>
      <c r="CR469" s="2">
        <v>0</v>
      </c>
      <c r="CS469" s="2">
        <v>0</v>
      </c>
      <c r="CT469" s="2">
        <v>0</v>
      </c>
      <c r="CU469" s="2">
        <v>0</v>
      </c>
      <c r="CV469" s="16">
        <v>0</v>
      </c>
      <c r="CW469" s="18">
        <f t="shared" ref="CW469:CW471" si="72">SUM(CK469:CV469)</f>
        <v>0</v>
      </c>
    </row>
    <row r="470" spans="1:101" ht="13.05" customHeight="1" x14ac:dyDescent="0.2">
      <c r="A470" s="46" t="s">
        <v>6</v>
      </c>
      <c r="B470" s="46" t="s">
        <v>47</v>
      </c>
      <c r="C470" s="89">
        <v>400</v>
      </c>
      <c r="D470" s="46" t="s">
        <v>610</v>
      </c>
      <c r="E470" s="46" t="s">
        <v>25</v>
      </c>
      <c r="F470" s="46" t="s">
        <v>48</v>
      </c>
      <c r="G470" s="47" t="s">
        <v>39</v>
      </c>
      <c r="H470" s="71">
        <v>32416</v>
      </c>
      <c r="I470" s="49" t="s">
        <v>564</v>
      </c>
      <c r="J470" s="43">
        <v>0</v>
      </c>
      <c r="K470" s="15">
        <v>0</v>
      </c>
      <c r="L470" s="2">
        <v>0</v>
      </c>
      <c r="M470" s="2">
        <v>0</v>
      </c>
      <c r="V470" s="16"/>
      <c r="W470" s="18">
        <f t="shared" si="66"/>
        <v>0</v>
      </c>
      <c r="X470" s="15">
        <v>0</v>
      </c>
      <c r="Y470" s="2">
        <v>0</v>
      </c>
      <c r="Z470" s="2">
        <v>0</v>
      </c>
      <c r="AI470" s="16"/>
      <c r="AJ470" s="18">
        <f t="shared" si="67"/>
        <v>0</v>
      </c>
      <c r="AK470" s="15">
        <v>0</v>
      </c>
      <c r="AL470" s="2">
        <v>0</v>
      </c>
      <c r="AM470" s="2">
        <v>0</v>
      </c>
      <c r="AV470" s="16"/>
      <c r="AW470" s="18">
        <f t="shared" si="68"/>
        <v>0</v>
      </c>
      <c r="AX470" s="15">
        <v>0</v>
      </c>
      <c r="AY470" s="2">
        <v>0</v>
      </c>
      <c r="AZ470" s="2">
        <v>0</v>
      </c>
      <c r="BA470" s="2">
        <v>0</v>
      </c>
      <c r="BB470" s="2">
        <v>0</v>
      </c>
      <c r="BC470" s="2">
        <v>0</v>
      </c>
      <c r="BD470" s="2">
        <v>0</v>
      </c>
      <c r="BE470" s="2">
        <v>0</v>
      </c>
      <c r="BF470" s="2">
        <v>0</v>
      </c>
      <c r="BG470" s="2">
        <v>0</v>
      </c>
      <c r="BH470" s="2">
        <v>0</v>
      </c>
      <c r="BI470" s="16">
        <v>0</v>
      </c>
      <c r="BJ470" s="18">
        <f t="shared" si="69"/>
        <v>0</v>
      </c>
      <c r="BK470" s="15">
        <v>0</v>
      </c>
      <c r="BL470" s="2">
        <v>0</v>
      </c>
      <c r="BM470" s="2">
        <v>0</v>
      </c>
      <c r="BN470" s="2">
        <v>0</v>
      </c>
      <c r="BO470" s="2">
        <v>0</v>
      </c>
      <c r="BP470" s="2">
        <v>0</v>
      </c>
      <c r="BQ470" s="2">
        <v>0</v>
      </c>
      <c r="BR470" s="2">
        <v>0</v>
      </c>
      <c r="BS470" s="2">
        <v>0</v>
      </c>
      <c r="BT470" s="2">
        <v>0</v>
      </c>
      <c r="BU470" s="2">
        <v>0</v>
      </c>
      <c r="BV470" s="2">
        <v>0</v>
      </c>
      <c r="BW470" s="18">
        <f t="shared" si="70"/>
        <v>0</v>
      </c>
      <c r="BX470" s="15">
        <v>0</v>
      </c>
      <c r="BY470" s="2">
        <v>0</v>
      </c>
      <c r="BZ470" s="2">
        <v>0</v>
      </c>
      <c r="CA470" s="2">
        <v>0</v>
      </c>
      <c r="CB470" s="2">
        <v>0</v>
      </c>
      <c r="CC470" s="2">
        <v>0</v>
      </c>
      <c r="CD470" s="2">
        <v>0</v>
      </c>
      <c r="CE470" s="2">
        <v>0</v>
      </c>
      <c r="CF470" s="2">
        <v>0</v>
      </c>
      <c r="CG470" s="2">
        <v>0</v>
      </c>
      <c r="CH470" s="2">
        <v>0</v>
      </c>
      <c r="CI470" s="2">
        <v>0</v>
      </c>
      <c r="CJ470" s="18">
        <f t="shared" si="71"/>
        <v>0</v>
      </c>
      <c r="CK470" s="15">
        <v>0</v>
      </c>
      <c r="CL470" s="2">
        <v>0</v>
      </c>
      <c r="CM470" s="2">
        <v>0</v>
      </c>
      <c r="CN470" s="2">
        <v>0</v>
      </c>
      <c r="CO470" s="2">
        <v>0</v>
      </c>
      <c r="CP470" s="2">
        <v>0</v>
      </c>
      <c r="CQ470" s="2">
        <v>0</v>
      </c>
      <c r="CR470" s="2">
        <v>0</v>
      </c>
      <c r="CS470" s="2">
        <v>0</v>
      </c>
      <c r="CT470" s="2">
        <v>0</v>
      </c>
      <c r="CU470" s="2">
        <v>0</v>
      </c>
      <c r="CV470" s="16">
        <v>0</v>
      </c>
      <c r="CW470" s="18">
        <f t="shared" si="72"/>
        <v>0</v>
      </c>
    </row>
    <row r="471" spans="1:101" ht="13.05" customHeight="1" x14ac:dyDescent="0.2">
      <c r="A471" s="46" t="s">
        <v>15</v>
      </c>
      <c r="B471" s="46" t="s">
        <v>16</v>
      </c>
      <c r="C471" s="89">
        <v>401</v>
      </c>
      <c r="D471" s="46" t="s">
        <v>16</v>
      </c>
      <c r="E471" s="46" t="s">
        <v>15</v>
      </c>
      <c r="F471" s="46" t="s">
        <v>448</v>
      </c>
      <c r="G471" s="47" t="s">
        <v>32</v>
      </c>
      <c r="H471" s="71">
        <v>32291</v>
      </c>
      <c r="I471" s="49" t="s">
        <v>565</v>
      </c>
      <c r="J471" s="43">
        <v>0</v>
      </c>
      <c r="K471" s="15">
        <v>3</v>
      </c>
      <c r="L471" s="2">
        <v>70</v>
      </c>
      <c r="M471" s="2">
        <v>1</v>
      </c>
      <c r="V471" s="16"/>
      <c r="W471" s="18">
        <f t="shared" si="66"/>
        <v>74</v>
      </c>
      <c r="X471" s="15">
        <v>0</v>
      </c>
      <c r="Y471" s="2">
        <v>0</v>
      </c>
      <c r="Z471" s="2">
        <v>0</v>
      </c>
      <c r="AI471" s="16"/>
      <c r="AJ471" s="18">
        <f t="shared" si="67"/>
        <v>0</v>
      </c>
      <c r="AK471" s="15">
        <v>3</v>
      </c>
      <c r="AL471" s="2">
        <v>62</v>
      </c>
      <c r="AM471" s="2">
        <v>0</v>
      </c>
      <c r="AV471" s="16"/>
      <c r="AW471" s="18">
        <f t="shared" si="68"/>
        <v>65</v>
      </c>
      <c r="AX471" s="15">
        <v>0</v>
      </c>
      <c r="AY471" s="2">
        <v>0</v>
      </c>
      <c r="AZ471" s="2">
        <v>0</v>
      </c>
      <c r="BA471" s="2">
        <v>0</v>
      </c>
      <c r="BB471" s="2">
        <v>0</v>
      </c>
      <c r="BC471" s="2">
        <v>0</v>
      </c>
      <c r="BD471" s="2">
        <v>0</v>
      </c>
      <c r="BE471" s="2">
        <v>0</v>
      </c>
      <c r="BF471" s="2">
        <v>0</v>
      </c>
      <c r="BG471" s="2">
        <v>0</v>
      </c>
      <c r="BH471" s="2">
        <v>0</v>
      </c>
      <c r="BI471" s="16">
        <v>0</v>
      </c>
      <c r="BJ471" s="18">
        <f t="shared" si="69"/>
        <v>0</v>
      </c>
      <c r="BK471" s="15">
        <v>0</v>
      </c>
      <c r="BL471" s="2">
        <v>0</v>
      </c>
      <c r="BM471" s="2">
        <v>0</v>
      </c>
      <c r="BN471" s="2">
        <v>0</v>
      </c>
      <c r="BO471" s="2">
        <v>0</v>
      </c>
      <c r="BP471" s="2">
        <v>0</v>
      </c>
      <c r="BQ471" s="2">
        <v>0</v>
      </c>
      <c r="BR471" s="2">
        <v>0</v>
      </c>
      <c r="BS471" s="2">
        <v>0</v>
      </c>
      <c r="BT471" s="2">
        <v>0</v>
      </c>
      <c r="BU471" s="2">
        <v>0</v>
      </c>
      <c r="BV471" s="2">
        <v>0</v>
      </c>
      <c r="BW471" s="18">
        <f t="shared" si="70"/>
        <v>0</v>
      </c>
      <c r="BX471" s="15">
        <v>0</v>
      </c>
      <c r="BY471" s="2">
        <v>0</v>
      </c>
      <c r="BZ471" s="2">
        <v>0</v>
      </c>
      <c r="CA471" s="2">
        <v>0</v>
      </c>
      <c r="CB471" s="2">
        <v>0</v>
      </c>
      <c r="CC471" s="2">
        <v>0</v>
      </c>
      <c r="CD471" s="2">
        <v>0</v>
      </c>
      <c r="CE471" s="2">
        <v>0</v>
      </c>
      <c r="CF471" s="2">
        <v>0</v>
      </c>
      <c r="CG471" s="2">
        <v>0</v>
      </c>
      <c r="CH471" s="2">
        <v>0</v>
      </c>
      <c r="CI471" s="2">
        <v>0</v>
      </c>
      <c r="CJ471" s="18">
        <f t="shared" si="71"/>
        <v>0</v>
      </c>
      <c r="CK471" s="15">
        <v>0</v>
      </c>
      <c r="CL471" s="2">
        <v>0</v>
      </c>
      <c r="CM471" s="2">
        <v>0</v>
      </c>
      <c r="CN471" s="2">
        <v>0</v>
      </c>
      <c r="CO471" s="2">
        <v>0</v>
      </c>
      <c r="CP471" s="2">
        <v>0</v>
      </c>
      <c r="CQ471" s="2">
        <v>0</v>
      </c>
      <c r="CR471" s="2">
        <v>0</v>
      </c>
      <c r="CS471" s="2">
        <v>0</v>
      </c>
      <c r="CT471" s="2">
        <v>0</v>
      </c>
      <c r="CU471" s="2">
        <v>0</v>
      </c>
      <c r="CV471" s="16">
        <v>0</v>
      </c>
      <c r="CW471" s="18">
        <f t="shared" si="72"/>
        <v>0</v>
      </c>
    </row>
    <row r="472" spans="1:101" ht="13.05" customHeight="1" x14ac:dyDescent="0.2">
      <c r="A472" s="46" t="s">
        <v>204</v>
      </c>
      <c r="B472" s="46" t="s">
        <v>205</v>
      </c>
      <c r="C472" s="89">
        <v>407</v>
      </c>
      <c r="D472" s="46" t="s">
        <v>612</v>
      </c>
      <c r="E472" s="46" t="s">
        <v>204</v>
      </c>
      <c r="F472" s="46" t="s">
        <v>242</v>
      </c>
      <c r="G472" s="47" t="s">
        <v>39</v>
      </c>
      <c r="H472" s="71">
        <v>32710</v>
      </c>
      <c r="I472" s="49" t="s">
        <v>571</v>
      </c>
      <c r="J472" s="43">
        <v>0</v>
      </c>
      <c r="K472" s="15">
        <v>342</v>
      </c>
      <c r="L472" s="2">
        <v>56</v>
      </c>
      <c r="M472" s="2">
        <v>0</v>
      </c>
      <c r="V472" s="16"/>
      <c r="W472" s="18">
        <f t="shared" ref="W472" si="73">SUM(K472:V472)</f>
        <v>398</v>
      </c>
      <c r="X472" s="15">
        <v>0</v>
      </c>
      <c r="Y472" s="2">
        <v>6</v>
      </c>
      <c r="Z472" s="2">
        <v>0</v>
      </c>
      <c r="AI472" s="16"/>
      <c r="AJ472" s="18">
        <f t="shared" ref="AJ472" si="74">SUM(X472:AI472)</f>
        <v>6</v>
      </c>
      <c r="AK472" s="15">
        <v>309</v>
      </c>
      <c r="AL472" s="2">
        <v>54</v>
      </c>
      <c r="AM472" s="2">
        <v>0</v>
      </c>
      <c r="AV472" s="16"/>
      <c r="AW472" s="18">
        <f t="shared" ref="AW472" si="75">SUM(AK472:AV472)</f>
        <v>363</v>
      </c>
      <c r="AX472" s="15">
        <v>0</v>
      </c>
      <c r="AY472" s="2">
        <v>0</v>
      </c>
      <c r="AZ472" s="2">
        <v>0</v>
      </c>
      <c r="BA472" s="2">
        <v>0</v>
      </c>
      <c r="BB472" s="2">
        <v>0</v>
      </c>
      <c r="BC472" s="2">
        <v>0</v>
      </c>
      <c r="BD472" s="2">
        <v>0</v>
      </c>
      <c r="BE472" s="2">
        <v>0</v>
      </c>
      <c r="BF472" s="2">
        <v>0</v>
      </c>
      <c r="BG472" s="2">
        <v>0</v>
      </c>
      <c r="BH472" s="2">
        <v>0</v>
      </c>
      <c r="BI472" s="16">
        <v>0</v>
      </c>
      <c r="BJ472" s="18">
        <f t="shared" ref="BJ472" si="76">SUM(AX472:BI472)</f>
        <v>0</v>
      </c>
      <c r="BK472" s="15">
        <v>0</v>
      </c>
      <c r="BL472" s="2">
        <v>0</v>
      </c>
      <c r="BM472" s="2">
        <v>0</v>
      </c>
      <c r="BN472" s="2">
        <v>0</v>
      </c>
      <c r="BO472" s="2">
        <v>0</v>
      </c>
      <c r="BP472" s="2">
        <v>0</v>
      </c>
      <c r="BQ472" s="2">
        <v>0</v>
      </c>
      <c r="BR472" s="2">
        <v>0</v>
      </c>
      <c r="BS472" s="2">
        <v>0</v>
      </c>
      <c r="BT472" s="2">
        <v>0</v>
      </c>
      <c r="BU472" s="2">
        <v>0</v>
      </c>
      <c r="BV472" s="2">
        <v>0</v>
      </c>
      <c r="BW472" s="18">
        <f t="shared" ref="BW472" si="77">SUM(BK472:BV472)</f>
        <v>0</v>
      </c>
      <c r="BX472" s="15">
        <v>0</v>
      </c>
      <c r="BY472" s="2">
        <v>0</v>
      </c>
      <c r="BZ472" s="2">
        <v>0</v>
      </c>
      <c r="CA472" s="2">
        <v>0</v>
      </c>
      <c r="CB472" s="2">
        <v>0</v>
      </c>
      <c r="CC472" s="2">
        <v>0</v>
      </c>
      <c r="CD472" s="2">
        <v>0</v>
      </c>
      <c r="CE472" s="2">
        <v>0</v>
      </c>
      <c r="CF472" s="2">
        <v>0</v>
      </c>
      <c r="CG472" s="2">
        <v>0</v>
      </c>
      <c r="CH472" s="2">
        <v>0</v>
      </c>
      <c r="CI472" s="2">
        <v>0</v>
      </c>
      <c r="CJ472" s="18">
        <f t="shared" ref="CJ472" si="78">SUM(BX472:CI472)</f>
        <v>0</v>
      </c>
      <c r="CK472" s="15">
        <v>0</v>
      </c>
      <c r="CL472" s="2">
        <v>0</v>
      </c>
      <c r="CM472" s="2">
        <v>0</v>
      </c>
      <c r="CN472" s="2">
        <v>0</v>
      </c>
      <c r="CO472" s="2">
        <v>0</v>
      </c>
      <c r="CP472" s="2">
        <v>0</v>
      </c>
      <c r="CQ472" s="2">
        <v>0</v>
      </c>
      <c r="CR472" s="2">
        <v>0</v>
      </c>
      <c r="CS472" s="2">
        <v>0</v>
      </c>
      <c r="CT472" s="2">
        <v>0</v>
      </c>
      <c r="CU472" s="2">
        <v>0</v>
      </c>
      <c r="CV472" s="16">
        <v>0</v>
      </c>
      <c r="CW472" s="18">
        <f t="shared" ref="CW472" si="79">SUM(CK472:CV472)</f>
        <v>0</v>
      </c>
    </row>
    <row r="473" spans="1:101" ht="13.05" customHeight="1" x14ac:dyDescent="0.2">
      <c r="A473" s="46" t="s">
        <v>204</v>
      </c>
      <c r="B473" s="46" t="s">
        <v>205</v>
      </c>
      <c r="C473" s="89">
        <v>407</v>
      </c>
      <c r="D473" s="46" t="s">
        <v>612</v>
      </c>
      <c r="E473" s="46" t="s">
        <v>204</v>
      </c>
      <c r="F473" s="46" t="s">
        <v>242</v>
      </c>
      <c r="G473" s="47" t="s">
        <v>58</v>
      </c>
      <c r="H473" s="71">
        <v>21486</v>
      </c>
      <c r="I473" s="49" t="s">
        <v>533</v>
      </c>
      <c r="J473" s="43">
        <v>0</v>
      </c>
      <c r="K473" s="15">
        <v>0</v>
      </c>
      <c r="L473" s="2">
        <v>0</v>
      </c>
      <c r="M473" s="2">
        <v>0</v>
      </c>
      <c r="V473" s="16"/>
      <c r="W473" s="18">
        <f t="shared" si="66"/>
        <v>0</v>
      </c>
      <c r="X473" s="15">
        <v>0</v>
      </c>
      <c r="Y473" s="2">
        <v>0</v>
      </c>
      <c r="Z473" s="2">
        <v>0</v>
      </c>
      <c r="AI473" s="16"/>
      <c r="AJ473" s="18">
        <f t="shared" ref="AJ473" si="80">SUM(X473:AI473)</f>
        <v>0</v>
      </c>
      <c r="AK473" s="15">
        <v>0</v>
      </c>
      <c r="AL473" s="2">
        <v>0</v>
      </c>
      <c r="AM473" s="2">
        <v>0</v>
      </c>
      <c r="AV473" s="16"/>
      <c r="AW473" s="18">
        <f t="shared" ref="AW473" si="81">SUM(AK473:AV473)</f>
        <v>0</v>
      </c>
      <c r="AX473" s="15">
        <v>0</v>
      </c>
      <c r="AY473" s="2">
        <v>0</v>
      </c>
      <c r="AZ473" s="2">
        <v>0</v>
      </c>
      <c r="BA473" s="2">
        <v>0</v>
      </c>
      <c r="BB473" s="2">
        <v>0</v>
      </c>
      <c r="BC473" s="2">
        <v>0</v>
      </c>
      <c r="BD473" s="2">
        <v>0</v>
      </c>
      <c r="BE473" s="2">
        <v>0</v>
      </c>
      <c r="BF473" s="2">
        <v>0</v>
      </c>
      <c r="BG473" s="2">
        <v>0</v>
      </c>
      <c r="BH473" s="2">
        <v>0</v>
      </c>
      <c r="BI473" s="16">
        <v>0</v>
      </c>
      <c r="BJ473" s="18">
        <f t="shared" ref="BJ473" si="82">SUM(AX473:BI473)</f>
        <v>0</v>
      </c>
      <c r="BK473" s="15">
        <v>0</v>
      </c>
      <c r="BL473" s="2">
        <v>0</v>
      </c>
      <c r="BM473" s="2">
        <v>0</v>
      </c>
      <c r="BN473" s="2">
        <v>0</v>
      </c>
      <c r="BO473" s="2">
        <v>0</v>
      </c>
      <c r="BP473" s="2">
        <v>0</v>
      </c>
      <c r="BQ473" s="2">
        <v>0</v>
      </c>
      <c r="BR473" s="2">
        <v>0</v>
      </c>
      <c r="BS473" s="2">
        <v>0</v>
      </c>
      <c r="BT473" s="2">
        <v>0</v>
      </c>
      <c r="BU473" s="2">
        <v>0</v>
      </c>
      <c r="BV473" s="2">
        <v>0</v>
      </c>
      <c r="BW473" s="18">
        <f t="shared" ref="BW473" si="83">SUM(BK473:BV473)</f>
        <v>0</v>
      </c>
      <c r="BX473" s="15">
        <v>0</v>
      </c>
      <c r="BY473" s="2">
        <v>0</v>
      </c>
      <c r="BZ473" s="2">
        <v>0</v>
      </c>
      <c r="CA473" s="2">
        <v>0</v>
      </c>
      <c r="CB473" s="2">
        <v>0</v>
      </c>
      <c r="CC473" s="2">
        <v>0</v>
      </c>
      <c r="CD473" s="2">
        <v>0</v>
      </c>
      <c r="CE473" s="2">
        <v>0</v>
      </c>
      <c r="CF473" s="2">
        <v>0</v>
      </c>
      <c r="CG473" s="2">
        <v>0</v>
      </c>
      <c r="CH473" s="2">
        <v>0</v>
      </c>
      <c r="CI473" s="2">
        <v>0</v>
      </c>
      <c r="CJ473" s="18">
        <f t="shared" ref="CJ473" si="84">SUM(BX473:CI473)</f>
        <v>0</v>
      </c>
      <c r="CK473" s="15">
        <v>0</v>
      </c>
      <c r="CL473" s="2">
        <v>0</v>
      </c>
      <c r="CM473" s="2">
        <v>0</v>
      </c>
      <c r="CN473" s="2">
        <v>0</v>
      </c>
      <c r="CO473" s="2">
        <v>0</v>
      </c>
      <c r="CP473" s="2">
        <v>0</v>
      </c>
      <c r="CQ473" s="2">
        <v>0</v>
      </c>
      <c r="CR473" s="2">
        <v>0</v>
      </c>
      <c r="CS473" s="2">
        <v>0</v>
      </c>
      <c r="CT473" s="2">
        <v>0</v>
      </c>
      <c r="CU473" s="2">
        <v>0</v>
      </c>
      <c r="CV473" s="16">
        <v>0</v>
      </c>
      <c r="CW473" s="18">
        <f t="shared" ref="CW473" si="85">SUM(CK473:CV473)</f>
        <v>0</v>
      </c>
    </row>
    <row r="474" spans="1:101" ht="13.05" customHeight="1" x14ac:dyDescent="0.2">
      <c r="A474" s="46" t="s">
        <v>22</v>
      </c>
      <c r="B474" s="46" t="s">
        <v>23</v>
      </c>
      <c r="C474" s="89">
        <v>406</v>
      </c>
      <c r="D474" s="46" t="s">
        <v>611</v>
      </c>
      <c r="E474" s="46" t="s">
        <v>22</v>
      </c>
      <c r="F474" s="46" t="s">
        <v>23</v>
      </c>
      <c r="G474" s="47" t="s">
        <v>32</v>
      </c>
      <c r="H474" s="71">
        <v>32367</v>
      </c>
      <c r="I474" s="49" t="s">
        <v>580</v>
      </c>
      <c r="J474" s="43">
        <v>0</v>
      </c>
      <c r="K474" s="15">
        <v>0</v>
      </c>
      <c r="L474" s="2">
        <v>0</v>
      </c>
      <c r="M474" s="2">
        <v>0</v>
      </c>
      <c r="V474" s="16"/>
      <c r="W474" s="18">
        <f t="shared" si="66"/>
        <v>0</v>
      </c>
      <c r="X474" s="15">
        <v>0</v>
      </c>
      <c r="Y474" s="2">
        <v>0</v>
      </c>
      <c r="Z474" s="2">
        <v>0</v>
      </c>
      <c r="AI474" s="16"/>
      <c r="AJ474" s="18">
        <f t="shared" ref="AJ474:AJ482" si="86">SUM(X474:AI474)</f>
        <v>0</v>
      </c>
      <c r="AK474" s="15">
        <v>0</v>
      </c>
      <c r="AL474" s="2">
        <v>0</v>
      </c>
      <c r="AM474" s="2">
        <v>0</v>
      </c>
      <c r="AV474" s="16"/>
      <c r="AW474" s="18">
        <f t="shared" ref="AW474:AW482" si="87">SUM(AK474:AV474)</f>
        <v>0</v>
      </c>
      <c r="AX474" s="15">
        <v>0</v>
      </c>
      <c r="AY474" s="2">
        <v>0</v>
      </c>
      <c r="AZ474" s="2">
        <v>0</v>
      </c>
      <c r="BA474" s="2">
        <v>0</v>
      </c>
      <c r="BB474" s="2">
        <v>0</v>
      </c>
      <c r="BC474" s="2">
        <v>0</v>
      </c>
      <c r="BD474" s="2">
        <v>0</v>
      </c>
      <c r="BE474" s="2">
        <v>0</v>
      </c>
      <c r="BF474" s="2">
        <v>0</v>
      </c>
      <c r="BG474" s="2">
        <v>0</v>
      </c>
      <c r="BH474" s="2">
        <v>0</v>
      </c>
      <c r="BI474" s="16">
        <v>0</v>
      </c>
      <c r="BJ474" s="18">
        <f t="shared" ref="BJ474:BJ482" si="88">SUM(AX474:BI474)</f>
        <v>0</v>
      </c>
      <c r="BK474" s="15">
        <v>0</v>
      </c>
      <c r="BL474" s="2">
        <v>0</v>
      </c>
      <c r="BM474" s="2">
        <v>0</v>
      </c>
      <c r="BN474" s="2">
        <v>0</v>
      </c>
      <c r="BO474" s="2">
        <v>0</v>
      </c>
      <c r="BP474" s="2">
        <v>0</v>
      </c>
      <c r="BQ474" s="2">
        <v>0</v>
      </c>
      <c r="BR474" s="2">
        <v>0</v>
      </c>
      <c r="BS474" s="2">
        <v>0</v>
      </c>
      <c r="BT474" s="2">
        <v>0</v>
      </c>
      <c r="BU474" s="2">
        <v>0</v>
      </c>
      <c r="BV474" s="2">
        <v>0</v>
      </c>
      <c r="BW474" s="18">
        <f t="shared" ref="BW474:BW482" si="89">SUM(BK474:BV474)</f>
        <v>0</v>
      </c>
      <c r="BX474" s="15">
        <v>0</v>
      </c>
      <c r="BY474" s="2">
        <v>0</v>
      </c>
      <c r="BZ474" s="2">
        <v>0</v>
      </c>
      <c r="CA474" s="2">
        <v>0</v>
      </c>
      <c r="CB474" s="2">
        <v>0</v>
      </c>
      <c r="CC474" s="2">
        <v>0</v>
      </c>
      <c r="CD474" s="2">
        <v>0</v>
      </c>
      <c r="CE474" s="2">
        <v>0</v>
      </c>
      <c r="CF474" s="2">
        <v>0</v>
      </c>
      <c r="CG474" s="2">
        <v>0</v>
      </c>
      <c r="CH474" s="2">
        <v>0</v>
      </c>
      <c r="CI474" s="2">
        <v>0</v>
      </c>
      <c r="CJ474" s="18">
        <f t="shared" ref="CJ474:CJ482" si="90">SUM(BX474:CI474)</f>
        <v>0</v>
      </c>
      <c r="CK474" s="15">
        <v>0</v>
      </c>
      <c r="CL474" s="2">
        <v>0</v>
      </c>
      <c r="CM474" s="2">
        <v>0</v>
      </c>
      <c r="CN474" s="2">
        <v>0</v>
      </c>
      <c r="CO474" s="2">
        <v>0</v>
      </c>
      <c r="CP474" s="2">
        <v>0</v>
      </c>
      <c r="CQ474" s="2">
        <v>0</v>
      </c>
      <c r="CR474" s="2">
        <v>0</v>
      </c>
      <c r="CS474" s="2">
        <v>0</v>
      </c>
      <c r="CT474" s="2">
        <v>0</v>
      </c>
      <c r="CU474" s="2">
        <v>0</v>
      </c>
      <c r="CV474" s="16">
        <v>0</v>
      </c>
      <c r="CW474" s="18">
        <f t="shared" ref="CW474:CW482" si="91">SUM(CK474:CV474)</f>
        <v>0</v>
      </c>
    </row>
    <row r="475" spans="1:101" ht="13.05" customHeight="1" x14ac:dyDescent="0.2">
      <c r="A475" s="46" t="s">
        <v>22</v>
      </c>
      <c r="B475" s="46" t="s">
        <v>23</v>
      </c>
      <c r="C475" s="89">
        <v>406</v>
      </c>
      <c r="D475" s="46" t="s">
        <v>611</v>
      </c>
      <c r="E475" s="46" t="s">
        <v>22</v>
      </c>
      <c r="F475" s="46" t="s">
        <v>23</v>
      </c>
      <c r="G475" s="47" t="s">
        <v>32</v>
      </c>
      <c r="H475" s="71">
        <v>32534</v>
      </c>
      <c r="I475" s="49" t="s">
        <v>581</v>
      </c>
      <c r="J475" s="43">
        <v>0</v>
      </c>
      <c r="K475" s="15">
        <v>0</v>
      </c>
      <c r="L475" s="2">
        <v>0</v>
      </c>
      <c r="M475" s="2">
        <v>0</v>
      </c>
      <c r="V475" s="16"/>
      <c r="W475" s="18">
        <f t="shared" si="66"/>
        <v>0</v>
      </c>
      <c r="X475" s="15">
        <v>0</v>
      </c>
      <c r="Y475" s="2">
        <v>0</v>
      </c>
      <c r="Z475" s="2">
        <v>0</v>
      </c>
      <c r="AI475" s="16"/>
      <c r="AJ475" s="18">
        <f t="shared" si="86"/>
        <v>0</v>
      </c>
      <c r="AK475" s="15">
        <v>0</v>
      </c>
      <c r="AL475" s="2">
        <v>0</v>
      </c>
      <c r="AM475" s="2">
        <v>0</v>
      </c>
      <c r="AV475" s="16"/>
      <c r="AW475" s="18">
        <f t="shared" si="87"/>
        <v>0</v>
      </c>
      <c r="AX475" s="15">
        <v>0</v>
      </c>
      <c r="AY475" s="2">
        <v>0</v>
      </c>
      <c r="AZ475" s="2">
        <v>0</v>
      </c>
      <c r="BA475" s="2">
        <v>0</v>
      </c>
      <c r="BB475" s="2">
        <v>0</v>
      </c>
      <c r="BC475" s="2">
        <v>0</v>
      </c>
      <c r="BD475" s="2">
        <v>0</v>
      </c>
      <c r="BE475" s="2">
        <v>0</v>
      </c>
      <c r="BF475" s="2">
        <v>0</v>
      </c>
      <c r="BG475" s="2">
        <v>0</v>
      </c>
      <c r="BH475" s="2">
        <v>0</v>
      </c>
      <c r="BI475" s="16">
        <v>0</v>
      </c>
      <c r="BJ475" s="18">
        <f t="shared" si="88"/>
        <v>0</v>
      </c>
      <c r="BK475" s="15">
        <v>0</v>
      </c>
      <c r="BL475" s="2">
        <v>0</v>
      </c>
      <c r="BM475" s="2">
        <v>0</v>
      </c>
      <c r="BN475" s="2">
        <v>0</v>
      </c>
      <c r="BO475" s="2">
        <v>0</v>
      </c>
      <c r="BP475" s="2">
        <v>0</v>
      </c>
      <c r="BQ475" s="2">
        <v>0</v>
      </c>
      <c r="BR475" s="2">
        <v>0</v>
      </c>
      <c r="BS475" s="2">
        <v>0</v>
      </c>
      <c r="BT475" s="2">
        <v>0</v>
      </c>
      <c r="BU475" s="2">
        <v>0</v>
      </c>
      <c r="BV475" s="2">
        <v>0</v>
      </c>
      <c r="BW475" s="18">
        <f t="shared" si="89"/>
        <v>0</v>
      </c>
      <c r="BX475" s="15">
        <v>0</v>
      </c>
      <c r="BY475" s="2">
        <v>0</v>
      </c>
      <c r="BZ475" s="2">
        <v>0</v>
      </c>
      <c r="CA475" s="2">
        <v>0</v>
      </c>
      <c r="CB475" s="2">
        <v>0</v>
      </c>
      <c r="CC475" s="2">
        <v>0</v>
      </c>
      <c r="CD475" s="2">
        <v>0</v>
      </c>
      <c r="CE475" s="2">
        <v>0</v>
      </c>
      <c r="CF475" s="2">
        <v>0</v>
      </c>
      <c r="CG475" s="2">
        <v>0</v>
      </c>
      <c r="CH475" s="2">
        <v>0</v>
      </c>
      <c r="CI475" s="2">
        <v>0</v>
      </c>
      <c r="CJ475" s="18">
        <f t="shared" si="90"/>
        <v>0</v>
      </c>
      <c r="CK475" s="15">
        <v>0</v>
      </c>
      <c r="CL475" s="2">
        <v>0</v>
      </c>
      <c r="CM475" s="2">
        <v>0</v>
      </c>
      <c r="CN475" s="2">
        <v>0</v>
      </c>
      <c r="CO475" s="2">
        <v>0</v>
      </c>
      <c r="CP475" s="2">
        <v>0</v>
      </c>
      <c r="CQ475" s="2">
        <v>0</v>
      </c>
      <c r="CR475" s="2">
        <v>0</v>
      </c>
      <c r="CS475" s="2">
        <v>0</v>
      </c>
      <c r="CT475" s="2">
        <v>0</v>
      </c>
      <c r="CU475" s="2">
        <v>0</v>
      </c>
      <c r="CV475" s="16">
        <v>0</v>
      </c>
      <c r="CW475" s="18">
        <f t="shared" si="91"/>
        <v>0</v>
      </c>
    </row>
    <row r="476" spans="1:101" ht="13.05" customHeight="1" x14ac:dyDescent="0.2">
      <c r="A476" s="46" t="s">
        <v>22</v>
      </c>
      <c r="B476" s="46" t="s">
        <v>23</v>
      </c>
      <c r="C476" s="89">
        <v>406</v>
      </c>
      <c r="D476" s="46" t="s">
        <v>611</v>
      </c>
      <c r="E476" s="46" t="s">
        <v>22</v>
      </c>
      <c r="F476" s="46" t="s">
        <v>23</v>
      </c>
      <c r="G476" s="47" t="s">
        <v>32</v>
      </c>
      <c r="H476" s="71">
        <v>32646</v>
      </c>
      <c r="I476" s="49" t="s">
        <v>582</v>
      </c>
      <c r="J476" s="43">
        <v>0</v>
      </c>
      <c r="K476" s="15">
        <v>0</v>
      </c>
      <c r="L476" s="2">
        <v>0</v>
      </c>
      <c r="M476" s="2">
        <v>0</v>
      </c>
      <c r="V476" s="16"/>
      <c r="W476" s="18">
        <f t="shared" si="66"/>
        <v>0</v>
      </c>
      <c r="X476" s="15">
        <v>0</v>
      </c>
      <c r="Y476" s="2">
        <v>0</v>
      </c>
      <c r="Z476" s="2">
        <v>0</v>
      </c>
      <c r="AI476" s="16"/>
      <c r="AJ476" s="18">
        <f t="shared" si="86"/>
        <v>0</v>
      </c>
      <c r="AK476" s="15">
        <v>0</v>
      </c>
      <c r="AL476" s="2">
        <v>0</v>
      </c>
      <c r="AM476" s="2">
        <v>0</v>
      </c>
      <c r="AV476" s="16"/>
      <c r="AW476" s="18">
        <f t="shared" si="87"/>
        <v>0</v>
      </c>
      <c r="AX476" s="15">
        <v>0</v>
      </c>
      <c r="AY476" s="2">
        <v>0</v>
      </c>
      <c r="AZ476" s="2">
        <v>0</v>
      </c>
      <c r="BA476" s="2">
        <v>0</v>
      </c>
      <c r="BB476" s="2">
        <v>0</v>
      </c>
      <c r="BC476" s="2">
        <v>0</v>
      </c>
      <c r="BD476" s="2">
        <v>0</v>
      </c>
      <c r="BE476" s="2">
        <v>0</v>
      </c>
      <c r="BF476" s="2">
        <v>0</v>
      </c>
      <c r="BG476" s="2">
        <v>0</v>
      </c>
      <c r="BH476" s="2">
        <v>0</v>
      </c>
      <c r="BI476" s="16">
        <v>0</v>
      </c>
      <c r="BJ476" s="18">
        <f t="shared" si="88"/>
        <v>0</v>
      </c>
      <c r="BK476" s="15">
        <v>0</v>
      </c>
      <c r="BL476" s="2">
        <v>0</v>
      </c>
      <c r="BM476" s="2">
        <v>0</v>
      </c>
      <c r="BN476" s="2">
        <v>0</v>
      </c>
      <c r="BO476" s="2">
        <v>0</v>
      </c>
      <c r="BP476" s="2">
        <v>0</v>
      </c>
      <c r="BQ476" s="2">
        <v>0</v>
      </c>
      <c r="BR476" s="2">
        <v>0</v>
      </c>
      <c r="BS476" s="2">
        <v>0</v>
      </c>
      <c r="BT476" s="2">
        <v>0</v>
      </c>
      <c r="BU476" s="2">
        <v>0</v>
      </c>
      <c r="BV476" s="2">
        <v>0</v>
      </c>
      <c r="BW476" s="18">
        <f t="shared" si="89"/>
        <v>0</v>
      </c>
      <c r="BX476" s="15">
        <v>0</v>
      </c>
      <c r="BY476" s="2">
        <v>0</v>
      </c>
      <c r="BZ476" s="2">
        <v>0</v>
      </c>
      <c r="CA476" s="2">
        <v>0</v>
      </c>
      <c r="CB476" s="2">
        <v>0</v>
      </c>
      <c r="CC476" s="2">
        <v>0</v>
      </c>
      <c r="CD476" s="2">
        <v>0</v>
      </c>
      <c r="CE476" s="2">
        <v>0</v>
      </c>
      <c r="CF476" s="2">
        <v>0</v>
      </c>
      <c r="CG476" s="2">
        <v>0</v>
      </c>
      <c r="CH476" s="2">
        <v>0</v>
      </c>
      <c r="CI476" s="2">
        <v>0</v>
      </c>
      <c r="CJ476" s="18">
        <f t="shared" si="90"/>
        <v>0</v>
      </c>
      <c r="CK476" s="15">
        <v>0</v>
      </c>
      <c r="CL476" s="2">
        <v>0</v>
      </c>
      <c r="CM476" s="2">
        <v>0</v>
      </c>
      <c r="CN476" s="2">
        <v>0</v>
      </c>
      <c r="CO476" s="2">
        <v>0</v>
      </c>
      <c r="CP476" s="2">
        <v>0</v>
      </c>
      <c r="CQ476" s="2">
        <v>0</v>
      </c>
      <c r="CR476" s="2">
        <v>0</v>
      </c>
      <c r="CS476" s="2">
        <v>0</v>
      </c>
      <c r="CT476" s="2">
        <v>0</v>
      </c>
      <c r="CU476" s="2">
        <v>0</v>
      </c>
      <c r="CV476" s="16">
        <v>0</v>
      </c>
      <c r="CW476" s="18">
        <f t="shared" si="91"/>
        <v>0</v>
      </c>
    </row>
    <row r="477" spans="1:101" ht="13.05" customHeight="1" x14ac:dyDescent="0.2">
      <c r="A477" s="46" t="s">
        <v>22</v>
      </c>
      <c r="B477" s="46" t="s">
        <v>23</v>
      </c>
      <c r="C477" s="89">
        <v>406</v>
      </c>
      <c r="D477" s="46" t="s">
        <v>611</v>
      </c>
      <c r="E477" s="46" t="s">
        <v>22</v>
      </c>
      <c r="F477" s="46" t="s">
        <v>23</v>
      </c>
      <c r="G477" s="47" t="s">
        <v>32</v>
      </c>
      <c r="H477" s="71">
        <v>32517</v>
      </c>
      <c r="I477" s="49" t="s">
        <v>583</v>
      </c>
      <c r="J477" s="43">
        <v>0</v>
      </c>
      <c r="K477" s="15">
        <v>0</v>
      </c>
      <c r="L477" s="2">
        <v>0</v>
      </c>
      <c r="M477" s="2">
        <v>0</v>
      </c>
      <c r="V477" s="16"/>
      <c r="W477" s="18">
        <f t="shared" si="66"/>
        <v>0</v>
      </c>
      <c r="X477" s="15">
        <v>0</v>
      </c>
      <c r="Y477" s="2">
        <v>0</v>
      </c>
      <c r="Z477" s="2">
        <v>0</v>
      </c>
      <c r="AI477" s="16"/>
      <c r="AJ477" s="18">
        <f t="shared" si="86"/>
        <v>0</v>
      </c>
      <c r="AK477" s="15">
        <v>0</v>
      </c>
      <c r="AL477" s="2">
        <v>0</v>
      </c>
      <c r="AM477" s="2">
        <v>0</v>
      </c>
      <c r="AV477" s="16"/>
      <c r="AW477" s="18">
        <f t="shared" si="87"/>
        <v>0</v>
      </c>
      <c r="AX477" s="15">
        <v>0</v>
      </c>
      <c r="AY477" s="2">
        <v>0</v>
      </c>
      <c r="AZ477" s="2">
        <v>0</v>
      </c>
      <c r="BA477" s="2">
        <v>0</v>
      </c>
      <c r="BB477" s="2">
        <v>0</v>
      </c>
      <c r="BC477" s="2">
        <v>0</v>
      </c>
      <c r="BD477" s="2">
        <v>0</v>
      </c>
      <c r="BE477" s="2">
        <v>0</v>
      </c>
      <c r="BF477" s="2">
        <v>0</v>
      </c>
      <c r="BG477" s="2">
        <v>0</v>
      </c>
      <c r="BH477" s="2">
        <v>0</v>
      </c>
      <c r="BI477" s="16">
        <v>0</v>
      </c>
      <c r="BJ477" s="18">
        <f t="shared" si="88"/>
        <v>0</v>
      </c>
      <c r="BK477" s="15">
        <v>0</v>
      </c>
      <c r="BL477" s="2">
        <v>0</v>
      </c>
      <c r="BM477" s="2">
        <v>0</v>
      </c>
      <c r="BN477" s="2">
        <v>0</v>
      </c>
      <c r="BO477" s="2">
        <v>0</v>
      </c>
      <c r="BP477" s="2">
        <v>0</v>
      </c>
      <c r="BQ477" s="2">
        <v>0</v>
      </c>
      <c r="BR477" s="2">
        <v>0</v>
      </c>
      <c r="BS477" s="2">
        <v>0</v>
      </c>
      <c r="BT477" s="2">
        <v>0</v>
      </c>
      <c r="BU477" s="2">
        <v>0</v>
      </c>
      <c r="BV477" s="2">
        <v>0</v>
      </c>
      <c r="BW477" s="18">
        <f t="shared" si="89"/>
        <v>0</v>
      </c>
      <c r="BX477" s="15">
        <v>0</v>
      </c>
      <c r="BY477" s="2">
        <v>0</v>
      </c>
      <c r="BZ477" s="2">
        <v>0</v>
      </c>
      <c r="CA477" s="2">
        <v>0</v>
      </c>
      <c r="CB477" s="2">
        <v>0</v>
      </c>
      <c r="CC477" s="2">
        <v>0</v>
      </c>
      <c r="CD477" s="2">
        <v>0</v>
      </c>
      <c r="CE477" s="2">
        <v>0</v>
      </c>
      <c r="CF477" s="2">
        <v>0</v>
      </c>
      <c r="CG477" s="2">
        <v>0</v>
      </c>
      <c r="CH477" s="2">
        <v>0</v>
      </c>
      <c r="CI477" s="2">
        <v>0</v>
      </c>
      <c r="CJ477" s="18">
        <f t="shared" si="90"/>
        <v>0</v>
      </c>
      <c r="CK477" s="15">
        <v>0</v>
      </c>
      <c r="CL477" s="2">
        <v>0</v>
      </c>
      <c r="CM477" s="2">
        <v>0</v>
      </c>
      <c r="CN477" s="2">
        <v>0</v>
      </c>
      <c r="CO477" s="2">
        <v>0</v>
      </c>
      <c r="CP477" s="2">
        <v>0</v>
      </c>
      <c r="CQ477" s="2">
        <v>0</v>
      </c>
      <c r="CR477" s="2">
        <v>0</v>
      </c>
      <c r="CS477" s="2">
        <v>0</v>
      </c>
      <c r="CT477" s="2">
        <v>0</v>
      </c>
      <c r="CU477" s="2">
        <v>0</v>
      </c>
      <c r="CV477" s="16">
        <v>0</v>
      </c>
      <c r="CW477" s="18">
        <f t="shared" si="91"/>
        <v>0</v>
      </c>
    </row>
    <row r="478" spans="1:101" ht="13.05" customHeight="1" x14ac:dyDescent="0.2">
      <c r="A478" s="46" t="s">
        <v>204</v>
      </c>
      <c r="B478" s="46" t="s">
        <v>205</v>
      </c>
      <c r="C478" s="89">
        <v>407</v>
      </c>
      <c r="D478" s="46" t="s">
        <v>612</v>
      </c>
      <c r="E478" s="46" t="s">
        <v>204</v>
      </c>
      <c r="F478" s="46" t="s">
        <v>227</v>
      </c>
      <c r="G478" s="47" t="s">
        <v>32</v>
      </c>
      <c r="H478" s="71">
        <v>32719</v>
      </c>
      <c r="I478" s="49" t="s">
        <v>584</v>
      </c>
      <c r="J478" s="43">
        <v>0</v>
      </c>
      <c r="K478" s="15">
        <v>0</v>
      </c>
      <c r="L478" s="2">
        <v>0</v>
      </c>
      <c r="M478" s="2">
        <v>0</v>
      </c>
      <c r="V478" s="16"/>
      <c r="W478" s="18">
        <f t="shared" si="66"/>
        <v>0</v>
      </c>
      <c r="X478" s="15">
        <v>0</v>
      </c>
      <c r="Y478" s="2">
        <v>0</v>
      </c>
      <c r="Z478" s="2">
        <v>0</v>
      </c>
      <c r="AI478" s="16"/>
      <c r="AJ478" s="18">
        <f t="shared" si="86"/>
        <v>0</v>
      </c>
      <c r="AK478" s="15">
        <v>0</v>
      </c>
      <c r="AL478" s="2">
        <v>0</v>
      </c>
      <c r="AM478" s="2">
        <v>0</v>
      </c>
      <c r="AV478" s="16"/>
      <c r="AW478" s="18">
        <f t="shared" si="87"/>
        <v>0</v>
      </c>
      <c r="AX478" s="15">
        <v>0</v>
      </c>
      <c r="AY478" s="2">
        <v>0</v>
      </c>
      <c r="AZ478" s="2">
        <v>0</v>
      </c>
      <c r="BA478" s="2">
        <v>0</v>
      </c>
      <c r="BB478" s="2">
        <v>0</v>
      </c>
      <c r="BC478" s="2">
        <v>0</v>
      </c>
      <c r="BD478" s="2">
        <v>0</v>
      </c>
      <c r="BE478" s="2">
        <v>0</v>
      </c>
      <c r="BF478" s="2">
        <v>0</v>
      </c>
      <c r="BG478" s="2">
        <v>0</v>
      </c>
      <c r="BH478" s="2">
        <v>0</v>
      </c>
      <c r="BI478" s="16">
        <v>0</v>
      </c>
      <c r="BJ478" s="18">
        <f t="shared" si="88"/>
        <v>0</v>
      </c>
      <c r="BK478" s="15">
        <v>0</v>
      </c>
      <c r="BL478" s="2">
        <v>0</v>
      </c>
      <c r="BM478" s="2">
        <v>0</v>
      </c>
      <c r="BN478" s="2">
        <v>0</v>
      </c>
      <c r="BO478" s="2">
        <v>0</v>
      </c>
      <c r="BP478" s="2">
        <v>0</v>
      </c>
      <c r="BQ478" s="2">
        <v>0</v>
      </c>
      <c r="BR478" s="2">
        <v>0</v>
      </c>
      <c r="BS478" s="2">
        <v>0</v>
      </c>
      <c r="BT478" s="2">
        <v>0</v>
      </c>
      <c r="BU478" s="2">
        <v>0</v>
      </c>
      <c r="BV478" s="2">
        <v>0</v>
      </c>
      <c r="BW478" s="18">
        <f t="shared" si="89"/>
        <v>0</v>
      </c>
      <c r="BX478" s="15">
        <v>0</v>
      </c>
      <c r="BY478" s="2">
        <v>0</v>
      </c>
      <c r="BZ478" s="2">
        <v>0</v>
      </c>
      <c r="CA478" s="2">
        <v>0</v>
      </c>
      <c r="CB478" s="2">
        <v>0</v>
      </c>
      <c r="CC478" s="2">
        <v>0</v>
      </c>
      <c r="CD478" s="2">
        <v>0</v>
      </c>
      <c r="CE478" s="2">
        <v>0</v>
      </c>
      <c r="CF478" s="2">
        <v>0</v>
      </c>
      <c r="CG478" s="2">
        <v>0</v>
      </c>
      <c r="CH478" s="2">
        <v>0</v>
      </c>
      <c r="CI478" s="2">
        <v>0</v>
      </c>
      <c r="CJ478" s="18">
        <f t="shared" si="90"/>
        <v>0</v>
      </c>
      <c r="CK478" s="15">
        <v>0</v>
      </c>
      <c r="CL478" s="2">
        <v>0</v>
      </c>
      <c r="CM478" s="2">
        <v>0</v>
      </c>
      <c r="CN478" s="2">
        <v>0</v>
      </c>
      <c r="CO478" s="2">
        <v>0</v>
      </c>
      <c r="CP478" s="2">
        <v>0</v>
      </c>
      <c r="CQ478" s="2">
        <v>0</v>
      </c>
      <c r="CR478" s="2">
        <v>0</v>
      </c>
      <c r="CS478" s="2">
        <v>0</v>
      </c>
      <c r="CT478" s="2">
        <v>0</v>
      </c>
      <c r="CU478" s="2">
        <v>0</v>
      </c>
      <c r="CV478" s="16">
        <v>0</v>
      </c>
      <c r="CW478" s="18">
        <f t="shared" si="91"/>
        <v>0</v>
      </c>
    </row>
    <row r="479" spans="1:101" ht="13.05" customHeight="1" x14ac:dyDescent="0.2">
      <c r="A479" s="46" t="s">
        <v>22</v>
      </c>
      <c r="B479" s="46" t="s">
        <v>23</v>
      </c>
      <c r="C479" s="89">
        <v>406</v>
      </c>
      <c r="D479" s="46" t="s">
        <v>611</v>
      </c>
      <c r="E479" s="46" t="s">
        <v>22</v>
      </c>
      <c r="F479" s="46" t="s">
        <v>23</v>
      </c>
      <c r="G479" s="47" t="s">
        <v>32</v>
      </c>
      <c r="H479" s="71">
        <v>32745</v>
      </c>
      <c r="I479" s="49" t="s">
        <v>585</v>
      </c>
      <c r="J479" s="43">
        <v>0</v>
      </c>
      <c r="K479" s="15">
        <v>0</v>
      </c>
      <c r="L479" s="2">
        <v>0</v>
      </c>
      <c r="M479" s="2">
        <v>0</v>
      </c>
      <c r="V479" s="16"/>
      <c r="W479" s="18">
        <f t="shared" si="66"/>
        <v>0</v>
      </c>
      <c r="X479" s="15">
        <v>0</v>
      </c>
      <c r="Y479" s="2">
        <v>0</v>
      </c>
      <c r="Z479" s="2">
        <v>0</v>
      </c>
      <c r="AI479" s="16"/>
      <c r="AJ479" s="18">
        <f t="shared" si="86"/>
        <v>0</v>
      </c>
      <c r="AK479" s="15">
        <v>0</v>
      </c>
      <c r="AL479" s="2">
        <v>0</v>
      </c>
      <c r="AM479" s="2">
        <v>0</v>
      </c>
      <c r="AV479" s="16"/>
      <c r="AW479" s="18">
        <f t="shared" si="87"/>
        <v>0</v>
      </c>
      <c r="AX479" s="15">
        <v>0</v>
      </c>
      <c r="AY479" s="2">
        <v>0</v>
      </c>
      <c r="AZ479" s="2">
        <v>0</v>
      </c>
      <c r="BA479" s="2">
        <v>0</v>
      </c>
      <c r="BB479" s="2">
        <v>0</v>
      </c>
      <c r="BC479" s="2">
        <v>0</v>
      </c>
      <c r="BD479" s="2">
        <v>0</v>
      </c>
      <c r="BE479" s="2">
        <v>0</v>
      </c>
      <c r="BF479" s="2">
        <v>0</v>
      </c>
      <c r="BG479" s="2">
        <v>0</v>
      </c>
      <c r="BH479" s="2">
        <v>0</v>
      </c>
      <c r="BI479" s="16">
        <v>0</v>
      </c>
      <c r="BJ479" s="18">
        <f t="shared" si="88"/>
        <v>0</v>
      </c>
      <c r="BK479" s="15">
        <v>0</v>
      </c>
      <c r="BL479" s="2">
        <v>0</v>
      </c>
      <c r="BM479" s="2">
        <v>0</v>
      </c>
      <c r="BN479" s="2">
        <v>0</v>
      </c>
      <c r="BO479" s="2">
        <v>0</v>
      </c>
      <c r="BP479" s="2">
        <v>0</v>
      </c>
      <c r="BQ479" s="2">
        <v>0</v>
      </c>
      <c r="BR479" s="2">
        <v>0</v>
      </c>
      <c r="BS479" s="2">
        <v>0</v>
      </c>
      <c r="BT479" s="2">
        <v>0</v>
      </c>
      <c r="BU479" s="2">
        <v>0</v>
      </c>
      <c r="BV479" s="2">
        <v>0</v>
      </c>
      <c r="BW479" s="18">
        <f t="shared" si="89"/>
        <v>0</v>
      </c>
      <c r="BX479" s="15">
        <v>0</v>
      </c>
      <c r="BY479" s="2">
        <v>0</v>
      </c>
      <c r="BZ479" s="2">
        <v>0</v>
      </c>
      <c r="CA479" s="2">
        <v>0</v>
      </c>
      <c r="CB479" s="2">
        <v>0</v>
      </c>
      <c r="CC479" s="2">
        <v>0</v>
      </c>
      <c r="CD479" s="2">
        <v>0</v>
      </c>
      <c r="CE479" s="2">
        <v>0</v>
      </c>
      <c r="CF479" s="2">
        <v>0</v>
      </c>
      <c r="CG479" s="2">
        <v>0</v>
      </c>
      <c r="CH479" s="2">
        <v>0</v>
      </c>
      <c r="CI479" s="2">
        <v>0</v>
      </c>
      <c r="CJ479" s="18">
        <f t="shared" si="90"/>
        <v>0</v>
      </c>
      <c r="CK479" s="15">
        <v>0</v>
      </c>
      <c r="CL479" s="2">
        <v>0</v>
      </c>
      <c r="CM479" s="2">
        <v>0</v>
      </c>
      <c r="CN479" s="2">
        <v>0</v>
      </c>
      <c r="CO479" s="2">
        <v>0</v>
      </c>
      <c r="CP479" s="2">
        <v>0</v>
      </c>
      <c r="CQ479" s="2">
        <v>0</v>
      </c>
      <c r="CR479" s="2">
        <v>0</v>
      </c>
      <c r="CS479" s="2">
        <v>0</v>
      </c>
      <c r="CT479" s="2">
        <v>0</v>
      </c>
      <c r="CU479" s="2">
        <v>0</v>
      </c>
      <c r="CV479" s="16">
        <v>0</v>
      </c>
      <c r="CW479" s="18">
        <f t="shared" si="91"/>
        <v>0</v>
      </c>
    </row>
    <row r="480" spans="1:101" ht="13.05" customHeight="1" x14ac:dyDescent="0.2">
      <c r="A480" s="46" t="s">
        <v>204</v>
      </c>
      <c r="B480" s="46" t="s">
        <v>241</v>
      </c>
      <c r="C480" s="89">
        <v>407</v>
      </c>
      <c r="D480" s="46" t="s">
        <v>612</v>
      </c>
      <c r="E480" s="46" t="s">
        <v>204</v>
      </c>
      <c r="F480" s="46" t="s">
        <v>242</v>
      </c>
      <c r="G480" s="47" t="s">
        <v>32</v>
      </c>
      <c r="H480" s="71">
        <v>32709</v>
      </c>
      <c r="I480" s="49" t="s">
        <v>586</v>
      </c>
      <c r="J480" s="43">
        <v>0</v>
      </c>
      <c r="K480" s="15">
        <v>0</v>
      </c>
      <c r="L480" s="2">
        <v>0</v>
      </c>
      <c r="M480" s="2">
        <v>0</v>
      </c>
      <c r="V480" s="16"/>
      <c r="W480" s="18">
        <f t="shared" si="66"/>
        <v>0</v>
      </c>
      <c r="X480" s="15">
        <v>0</v>
      </c>
      <c r="Y480" s="2">
        <v>0</v>
      </c>
      <c r="Z480" s="2">
        <v>0</v>
      </c>
      <c r="AI480" s="16"/>
      <c r="AJ480" s="18">
        <f t="shared" si="86"/>
        <v>0</v>
      </c>
      <c r="AK480" s="15">
        <v>0</v>
      </c>
      <c r="AL480" s="2">
        <v>0</v>
      </c>
      <c r="AM480" s="2">
        <v>0</v>
      </c>
      <c r="AV480" s="16"/>
      <c r="AW480" s="18">
        <f t="shared" si="87"/>
        <v>0</v>
      </c>
      <c r="AX480" s="15">
        <v>0</v>
      </c>
      <c r="AY480" s="2">
        <v>0</v>
      </c>
      <c r="AZ480" s="2">
        <v>0</v>
      </c>
      <c r="BA480" s="2">
        <v>0</v>
      </c>
      <c r="BB480" s="2">
        <v>0</v>
      </c>
      <c r="BC480" s="2">
        <v>0</v>
      </c>
      <c r="BD480" s="2">
        <v>0</v>
      </c>
      <c r="BE480" s="2">
        <v>0</v>
      </c>
      <c r="BF480" s="2">
        <v>0</v>
      </c>
      <c r="BG480" s="2">
        <v>0</v>
      </c>
      <c r="BH480" s="2">
        <v>0</v>
      </c>
      <c r="BI480" s="16">
        <v>0</v>
      </c>
      <c r="BJ480" s="18">
        <f t="shared" si="88"/>
        <v>0</v>
      </c>
      <c r="BK480" s="15">
        <v>0</v>
      </c>
      <c r="BL480" s="2">
        <v>0</v>
      </c>
      <c r="BM480" s="2">
        <v>0</v>
      </c>
      <c r="BN480" s="2">
        <v>0</v>
      </c>
      <c r="BO480" s="2">
        <v>0</v>
      </c>
      <c r="BP480" s="2">
        <v>0</v>
      </c>
      <c r="BQ480" s="2">
        <v>0</v>
      </c>
      <c r="BR480" s="2">
        <v>0</v>
      </c>
      <c r="BS480" s="2">
        <v>0</v>
      </c>
      <c r="BT480" s="2">
        <v>0</v>
      </c>
      <c r="BU480" s="2">
        <v>0</v>
      </c>
      <c r="BV480" s="2">
        <v>0</v>
      </c>
      <c r="BW480" s="18">
        <f t="shared" si="89"/>
        <v>0</v>
      </c>
      <c r="BX480" s="15">
        <v>0</v>
      </c>
      <c r="BY480" s="2">
        <v>0</v>
      </c>
      <c r="BZ480" s="2">
        <v>0</v>
      </c>
      <c r="CA480" s="2">
        <v>0</v>
      </c>
      <c r="CB480" s="2">
        <v>0</v>
      </c>
      <c r="CC480" s="2">
        <v>0</v>
      </c>
      <c r="CD480" s="2">
        <v>0</v>
      </c>
      <c r="CE480" s="2">
        <v>0</v>
      </c>
      <c r="CF480" s="2">
        <v>0</v>
      </c>
      <c r="CG480" s="2">
        <v>0</v>
      </c>
      <c r="CH480" s="2">
        <v>0</v>
      </c>
      <c r="CI480" s="2">
        <v>0</v>
      </c>
      <c r="CJ480" s="18">
        <f t="shared" si="90"/>
        <v>0</v>
      </c>
      <c r="CK480" s="15">
        <v>0</v>
      </c>
      <c r="CL480" s="2">
        <v>0</v>
      </c>
      <c r="CM480" s="2">
        <v>0</v>
      </c>
      <c r="CN480" s="2">
        <v>0</v>
      </c>
      <c r="CO480" s="2">
        <v>0</v>
      </c>
      <c r="CP480" s="2">
        <v>0</v>
      </c>
      <c r="CQ480" s="2">
        <v>0</v>
      </c>
      <c r="CR480" s="2">
        <v>0</v>
      </c>
      <c r="CS480" s="2">
        <v>0</v>
      </c>
      <c r="CT480" s="2">
        <v>0</v>
      </c>
      <c r="CU480" s="2">
        <v>0</v>
      </c>
      <c r="CV480" s="16">
        <v>0</v>
      </c>
      <c r="CW480" s="18">
        <f t="shared" si="91"/>
        <v>0</v>
      </c>
    </row>
    <row r="481" spans="1:102" ht="13.05" customHeight="1" x14ac:dyDescent="0.2">
      <c r="A481" s="46" t="s">
        <v>15</v>
      </c>
      <c r="B481" s="46" t="s">
        <v>16</v>
      </c>
      <c r="C481" s="89">
        <v>401</v>
      </c>
      <c r="D481" s="46" t="s">
        <v>16</v>
      </c>
      <c r="E481" s="46" t="s">
        <v>15</v>
      </c>
      <c r="F481" s="46" t="s">
        <v>437</v>
      </c>
      <c r="G481" s="47" t="s">
        <v>32</v>
      </c>
      <c r="H481" s="71">
        <v>32465</v>
      </c>
      <c r="I481" s="49" t="s">
        <v>587</v>
      </c>
      <c r="J481" s="43">
        <v>0</v>
      </c>
      <c r="K481" s="15">
        <v>0</v>
      </c>
      <c r="L481" s="2">
        <v>0</v>
      </c>
      <c r="M481" s="2">
        <v>0</v>
      </c>
      <c r="V481" s="16"/>
      <c r="W481" s="18">
        <f t="shared" si="66"/>
        <v>0</v>
      </c>
      <c r="X481" s="15">
        <v>0</v>
      </c>
      <c r="Y481" s="2">
        <v>0</v>
      </c>
      <c r="Z481" s="2">
        <v>0</v>
      </c>
      <c r="AI481" s="16"/>
      <c r="AJ481" s="18">
        <f t="shared" si="86"/>
        <v>0</v>
      </c>
      <c r="AK481" s="15">
        <v>0</v>
      </c>
      <c r="AL481" s="2">
        <v>0</v>
      </c>
      <c r="AM481" s="2">
        <v>0</v>
      </c>
      <c r="AV481" s="16"/>
      <c r="AW481" s="18">
        <f t="shared" si="87"/>
        <v>0</v>
      </c>
      <c r="AX481" s="15">
        <v>0</v>
      </c>
      <c r="AY481" s="2">
        <v>0</v>
      </c>
      <c r="AZ481" s="2">
        <v>0</v>
      </c>
      <c r="BA481" s="2">
        <v>0</v>
      </c>
      <c r="BB481" s="2">
        <v>0</v>
      </c>
      <c r="BC481" s="2">
        <v>0</v>
      </c>
      <c r="BD481" s="2">
        <v>0</v>
      </c>
      <c r="BE481" s="2">
        <v>0</v>
      </c>
      <c r="BF481" s="2">
        <v>0</v>
      </c>
      <c r="BG481" s="2">
        <v>0</v>
      </c>
      <c r="BH481" s="2">
        <v>0</v>
      </c>
      <c r="BI481" s="16">
        <v>0</v>
      </c>
      <c r="BJ481" s="18">
        <f t="shared" si="88"/>
        <v>0</v>
      </c>
      <c r="BK481" s="15">
        <v>0</v>
      </c>
      <c r="BL481" s="2">
        <v>0</v>
      </c>
      <c r="BM481" s="2">
        <v>0</v>
      </c>
      <c r="BN481" s="2">
        <v>0</v>
      </c>
      <c r="BO481" s="2">
        <v>0</v>
      </c>
      <c r="BP481" s="2">
        <v>0</v>
      </c>
      <c r="BQ481" s="2">
        <v>0</v>
      </c>
      <c r="BR481" s="2">
        <v>0</v>
      </c>
      <c r="BS481" s="2">
        <v>0</v>
      </c>
      <c r="BT481" s="2">
        <v>0</v>
      </c>
      <c r="BU481" s="2">
        <v>0</v>
      </c>
      <c r="BV481" s="2">
        <v>0</v>
      </c>
      <c r="BW481" s="18">
        <f t="shared" si="89"/>
        <v>0</v>
      </c>
      <c r="BX481" s="15">
        <v>0</v>
      </c>
      <c r="BY481" s="2">
        <v>0</v>
      </c>
      <c r="BZ481" s="2">
        <v>0</v>
      </c>
      <c r="CA481" s="2">
        <v>0</v>
      </c>
      <c r="CB481" s="2">
        <v>0</v>
      </c>
      <c r="CC481" s="2">
        <v>0</v>
      </c>
      <c r="CD481" s="2">
        <v>0</v>
      </c>
      <c r="CE481" s="2">
        <v>0</v>
      </c>
      <c r="CF481" s="2">
        <v>0</v>
      </c>
      <c r="CG481" s="2">
        <v>0</v>
      </c>
      <c r="CH481" s="2">
        <v>0</v>
      </c>
      <c r="CI481" s="2">
        <v>0</v>
      </c>
      <c r="CJ481" s="18">
        <f t="shared" si="90"/>
        <v>0</v>
      </c>
      <c r="CK481" s="15">
        <v>0</v>
      </c>
      <c r="CL481" s="2">
        <v>0</v>
      </c>
      <c r="CM481" s="2">
        <v>0</v>
      </c>
      <c r="CN481" s="2">
        <v>0</v>
      </c>
      <c r="CO481" s="2">
        <v>0</v>
      </c>
      <c r="CP481" s="2">
        <v>0</v>
      </c>
      <c r="CQ481" s="2">
        <v>0</v>
      </c>
      <c r="CR481" s="2">
        <v>0</v>
      </c>
      <c r="CS481" s="2">
        <v>0</v>
      </c>
      <c r="CT481" s="2">
        <v>0</v>
      </c>
      <c r="CU481" s="2">
        <v>0</v>
      </c>
      <c r="CV481" s="16">
        <v>0</v>
      </c>
      <c r="CW481" s="18">
        <f t="shared" si="91"/>
        <v>0</v>
      </c>
    </row>
    <row r="482" spans="1:102" ht="13.05" customHeight="1" x14ac:dyDescent="0.2">
      <c r="A482" s="46" t="s">
        <v>15</v>
      </c>
      <c r="B482" s="46" t="s">
        <v>389</v>
      </c>
      <c r="C482" s="89">
        <v>401</v>
      </c>
      <c r="D482" s="46" t="s">
        <v>16</v>
      </c>
      <c r="E482" s="46" t="s">
        <v>15</v>
      </c>
      <c r="F482" s="46" t="s">
        <v>389</v>
      </c>
      <c r="G482" s="47" t="s">
        <v>32</v>
      </c>
      <c r="H482" s="71">
        <v>33095</v>
      </c>
      <c r="I482" s="49" t="s">
        <v>588</v>
      </c>
      <c r="J482" s="43">
        <v>0</v>
      </c>
      <c r="K482" s="15">
        <v>0</v>
      </c>
      <c r="L482" s="2">
        <v>0</v>
      </c>
      <c r="M482" s="2">
        <v>0</v>
      </c>
      <c r="V482" s="16"/>
      <c r="W482" s="18">
        <f t="shared" si="66"/>
        <v>0</v>
      </c>
      <c r="X482" s="15">
        <v>0</v>
      </c>
      <c r="Y482" s="2">
        <v>0</v>
      </c>
      <c r="Z482" s="2">
        <v>0</v>
      </c>
      <c r="AI482" s="16"/>
      <c r="AJ482" s="18">
        <f t="shared" si="86"/>
        <v>0</v>
      </c>
      <c r="AK482" s="15">
        <v>0</v>
      </c>
      <c r="AL482" s="2">
        <v>0</v>
      </c>
      <c r="AM482" s="2">
        <v>0</v>
      </c>
      <c r="AV482" s="16"/>
      <c r="AW482" s="18">
        <f t="shared" si="87"/>
        <v>0</v>
      </c>
      <c r="AX482" s="15">
        <v>0</v>
      </c>
      <c r="AY482" s="2">
        <v>0</v>
      </c>
      <c r="AZ482" s="2">
        <v>0</v>
      </c>
      <c r="BA482" s="2">
        <v>0</v>
      </c>
      <c r="BB482" s="2">
        <v>0</v>
      </c>
      <c r="BC482" s="2">
        <v>0</v>
      </c>
      <c r="BD482" s="2">
        <v>0</v>
      </c>
      <c r="BE482" s="2">
        <v>0</v>
      </c>
      <c r="BF482" s="2">
        <v>0</v>
      </c>
      <c r="BG482" s="2">
        <v>0</v>
      </c>
      <c r="BH482" s="2">
        <v>0</v>
      </c>
      <c r="BI482" s="16">
        <v>0</v>
      </c>
      <c r="BJ482" s="18">
        <f t="shared" si="88"/>
        <v>0</v>
      </c>
      <c r="BK482" s="15">
        <v>0</v>
      </c>
      <c r="BL482" s="2">
        <v>0</v>
      </c>
      <c r="BM482" s="2">
        <v>0</v>
      </c>
      <c r="BN482" s="2">
        <v>0</v>
      </c>
      <c r="BO482" s="2">
        <v>0</v>
      </c>
      <c r="BP482" s="2">
        <v>0</v>
      </c>
      <c r="BQ482" s="2">
        <v>0</v>
      </c>
      <c r="BR482" s="2">
        <v>0</v>
      </c>
      <c r="BS482" s="2">
        <v>0</v>
      </c>
      <c r="BT482" s="2">
        <v>0</v>
      </c>
      <c r="BU482" s="2">
        <v>0</v>
      </c>
      <c r="BV482" s="2">
        <v>0</v>
      </c>
      <c r="BW482" s="18">
        <f t="shared" si="89"/>
        <v>0</v>
      </c>
      <c r="BX482" s="15">
        <v>0</v>
      </c>
      <c r="BY482" s="2">
        <v>0</v>
      </c>
      <c r="BZ482" s="2">
        <v>0</v>
      </c>
      <c r="CA482" s="2">
        <v>0</v>
      </c>
      <c r="CB482" s="2">
        <v>0</v>
      </c>
      <c r="CC482" s="2">
        <v>0</v>
      </c>
      <c r="CD482" s="2">
        <v>0</v>
      </c>
      <c r="CE482" s="2">
        <v>0</v>
      </c>
      <c r="CF482" s="2">
        <v>0</v>
      </c>
      <c r="CG482" s="2">
        <v>0</v>
      </c>
      <c r="CH482" s="2">
        <v>0</v>
      </c>
      <c r="CI482" s="2">
        <v>0</v>
      </c>
      <c r="CJ482" s="18">
        <f t="shared" si="90"/>
        <v>0</v>
      </c>
      <c r="CK482" s="15">
        <v>0</v>
      </c>
      <c r="CL482" s="2">
        <v>0</v>
      </c>
      <c r="CM482" s="2">
        <v>0</v>
      </c>
      <c r="CN482" s="2">
        <v>0</v>
      </c>
      <c r="CO482" s="2">
        <v>0</v>
      </c>
      <c r="CP482" s="2">
        <v>0</v>
      </c>
      <c r="CQ482" s="2">
        <v>0</v>
      </c>
      <c r="CR482" s="2">
        <v>0</v>
      </c>
      <c r="CS482" s="2">
        <v>0</v>
      </c>
      <c r="CT482" s="2">
        <v>0</v>
      </c>
      <c r="CU482" s="2">
        <v>0</v>
      </c>
      <c r="CV482" s="16">
        <v>0</v>
      </c>
      <c r="CW482" s="18">
        <f t="shared" si="91"/>
        <v>0</v>
      </c>
    </row>
    <row r="483" spans="1:102" ht="13.05" customHeight="1" x14ac:dyDescent="0.2">
      <c r="A483" s="46" t="s">
        <v>464</v>
      </c>
      <c r="B483" s="46" t="s">
        <v>510</v>
      </c>
      <c r="C483" s="89">
        <v>404</v>
      </c>
      <c r="D483" s="46" t="s">
        <v>464</v>
      </c>
      <c r="E483" s="46" t="s">
        <v>464</v>
      </c>
      <c r="F483" s="46" t="s">
        <v>497</v>
      </c>
      <c r="G483" s="47" t="s">
        <v>32</v>
      </c>
      <c r="H483" s="71">
        <v>33130</v>
      </c>
      <c r="I483" s="49" t="s">
        <v>590</v>
      </c>
      <c r="J483" s="43">
        <v>0</v>
      </c>
      <c r="K483" s="15">
        <v>0</v>
      </c>
      <c r="L483" s="2">
        <v>0</v>
      </c>
      <c r="M483" s="2">
        <v>0</v>
      </c>
      <c r="V483" s="16"/>
      <c r="W483" s="18">
        <f t="shared" ref="W483:W485" si="92">SUM(K483:V483)</f>
        <v>0</v>
      </c>
      <c r="X483" s="15">
        <v>0</v>
      </c>
      <c r="Y483" s="2">
        <v>0</v>
      </c>
      <c r="Z483" s="2">
        <v>0</v>
      </c>
      <c r="AI483" s="16"/>
      <c r="AJ483" s="18">
        <f t="shared" ref="AJ483:AJ485" si="93">SUM(X483:AI483)</f>
        <v>0</v>
      </c>
      <c r="AK483" s="15">
        <v>0</v>
      </c>
      <c r="AL483" s="2">
        <v>0</v>
      </c>
      <c r="AM483" s="2">
        <v>0</v>
      </c>
      <c r="AV483" s="16"/>
      <c r="AW483" s="18">
        <f t="shared" ref="AW483:AW485" si="94">SUM(AK483:AV483)</f>
        <v>0</v>
      </c>
      <c r="AX483" s="15">
        <v>0</v>
      </c>
      <c r="AY483" s="2">
        <v>0</v>
      </c>
      <c r="AZ483" s="2">
        <v>0</v>
      </c>
      <c r="BA483" s="2">
        <v>0</v>
      </c>
      <c r="BB483" s="2">
        <v>0</v>
      </c>
      <c r="BC483" s="2">
        <v>0</v>
      </c>
      <c r="BD483" s="2">
        <v>0</v>
      </c>
      <c r="BE483" s="2">
        <v>0</v>
      </c>
      <c r="BF483" s="2">
        <v>0</v>
      </c>
      <c r="BG483" s="2">
        <v>0</v>
      </c>
      <c r="BH483" s="2">
        <v>0</v>
      </c>
      <c r="BI483" s="16">
        <v>0</v>
      </c>
      <c r="BJ483" s="18">
        <f t="shared" ref="BJ483:BJ485" si="95">SUM(AX483:BI483)</f>
        <v>0</v>
      </c>
      <c r="BK483" s="15">
        <v>0</v>
      </c>
      <c r="BL483" s="2">
        <v>0</v>
      </c>
      <c r="BM483" s="2">
        <v>0</v>
      </c>
      <c r="BN483" s="2">
        <v>0</v>
      </c>
      <c r="BO483" s="2">
        <v>0</v>
      </c>
      <c r="BP483" s="2">
        <v>0</v>
      </c>
      <c r="BQ483" s="2">
        <v>0</v>
      </c>
      <c r="BR483" s="2">
        <v>0</v>
      </c>
      <c r="BS483" s="2">
        <v>0</v>
      </c>
      <c r="BT483" s="2">
        <v>0</v>
      </c>
      <c r="BU483" s="2">
        <v>0</v>
      </c>
      <c r="BV483" s="2">
        <v>0</v>
      </c>
      <c r="BW483" s="18">
        <f t="shared" ref="BW483:BW485" si="96">SUM(BK483:BV483)</f>
        <v>0</v>
      </c>
      <c r="BX483" s="15">
        <v>0</v>
      </c>
      <c r="BY483" s="2">
        <v>0</v>
      </c>
      <c r="BZ483" s="2">
        <v>0</v>
      </c>
      <c r="CA483" s="2">
        <v>0</v>
      </c>
      <c r="CB483" s="2">
        <v>0</v>
      </c>
      <c r="CC483" s="2">
        <v>0</v>
      </c>
      <c r="CD483" s="2">
        <v>0</v>
      </c>
      <c r="CE483" s="2">
        <v>0</v>
      </c>
      <c r="CF483" s="2">
        <v>0</v>
      </c>
      <c r="CG483" s="2">
        <v>0</v>
      </c>
      <c r="CH483" s="2">
        <v>0</v>
      </c>
      <c r="CI483" s="2">
        <v>0</v>
      </c>
      <c r="CJ483" s="18">
        <f t="shared" ref="CJ483:CJ485" si="97">SUM(BX483:CI483)</f>
        <v>0</v>
      </c>
      <c r="CK483" s="15">
        <v>0</v>
      </c>
      <c r="CL483" s="2">
        <v>0</v>
      </c>
      <c r="CM483" s="2">
        <v>0</v>
      </c>
      <c r="CN483" s="2">
        <v>0</v>
      </c>
      <c r="CO483" s="2">
        <v>0</v>
      </c>
      <c r="CP483" s="2">
        <v>0</v>
      </c>
      <c r="CQ483" s="2">
        <v>0</v>
      </c>
      <c r="CR483" s="2">
        <v>0</v>
      </c>
      <c r="CS483" s="2">
        <v>0</v>
      </c>
      <c r="CT483" s="2">
        <v>0</v>
      </c>
      <c r="CU483" s="2">
        <v>0</v>
      </c>
      <c r="CV483" s="16">
        <v>0</v>
      </c>
      <c r="CW483" s="18">
        <f t="shared" ref="CW483:CW485" si="98">SUM(CK483:CV483)</f>
        <v>0</v>
      </c>
      <c r="CX483" s="1" t="s">
        <v>589</v>
      </c>
    </row>
    <row r="484" spans="1:102" ht="13.05" customHeight="1" x14ac:dyDescent="0.2">
      <c r="A484" s="46" t="s">
        <v>204</v>
      </c>
      <c r="B484" s="46" t="s">
        <v>241</v>
      </c>
      <c r="C484" s="89">
        <v>407</v>
      </c>
      <c r="D484" s="46" t="s">
        <v>612</v>
      </c>
      <c r="E484" s="46" t="s">
        <v>204</v>
      </c>
      <c r="F484" s="46" t="s">
        <v>242</v>
      </c>
      <c r="G484" s="47" t="s">
        <v>39</v>
      </c>
      <c r="H484" s="71">
        <v>32852</v>
      </c>
      <c r="I484" s="49" t="s">
        <v>591</v>
      </c>
      <c r="J484" s="43">
        <v>0</v>
      </c>
      <c r="K484" s="15">
        <v>0</v>
      </c>
      <c r="L484" s="2">
        <v>0</v>
      </c>
      <c r="M484" s="2">
        <v>0</v>
      </c>
      <c r="V484" s="16"/>
      <c r="W484" s="18">
        <f t="shared" si="92"/>
        <v>0</v>
      </c>
      <c r="X484" s="15">
        <v>0</v>
      </c>
      <c r="Y484" s="2">
        <v>0</v>
      </c>
      <c r="Z484" s="2">
        <v>0</v>
      </c>
      <c r="AI484" s="16"/>
      <c r="AJ484" s="18">
        <f t="shared" si="93"/>
        <v>0</v>
      </c>
      <c r="AK484" s="15">
        <v>0</v>
      </c>
      <c r="AL484" s="2">
        <v>0</v>
      </c>
      <c r="AM484" s="2">
        <v>0</v>
      </c>
      <c r="AV484" s="16"/>
      <c r="AW484" s="18">
        <f t="shared" si="94"/>
        <v>0</v>
      </c>
      <c r="AX484" s="15">
        <v>0</v>
      </c>
      <c r="AY484" s="2">
        <v>0</v>
      </c>
      <c r="AZ484" s="2">
        <v>0</v>
      </c>
      <c r="BA484" s="2">
        <v>0</v>
      </c>
      <c r="BB484" s="2">
        <v>0</v>
      </c>
      <c r="BC484" s="2">
        <v>0</v>
      </c>
      <c r="BD484" s="2">
        <v>0</v>
      </c>
      <c r="BE484" s="2">
        <v>0</v>
      </c>
      <c r="BF484" s="2">
        <v>0</v>
      </c>
      <c r="BG484" s="2">
        <v>0</v>
      </c>
      <c r="BH484" s="2">
        <v>0</v>
      </c>
      <c r="BI484" s="16">
        <v>0</v>
      </c>
      <c r="BJ484" s="18">
        <f t="shared" si="95"/>
        <v>0</v>
      </c>
      <c r="BK484" s="15">
        <v>0</v>
      </c>
      <c r="BL484" s="2">
        <v>0</v>
      </c>
      <c r="BM484" s="2">
        <v>0</v>
      </c>
      <c r="BN484" s="2">
        <v>0</v>
      </c>
      <c r="BO484" s="2">
        <v>0</v>
      </c>
      <c r="BP484" s="2">
        <v>0</v>
      </c>
      <c r="BQ484" s="2">
        <v>0</v>
      </c>
      <c r="BR484" s="2">
        <v>0</v>
      </c>
      <c r="BS484" s="2">
        <v>0</v>
      </c>
      <c r="BT484" s="2">
        <v>0</v>
      </c>
      <c r="BU484" s="2">
        <v>0</v>
      </c>
      <c r="BV484" s="2">
        <v>0</v>
      </c>
      <c r="BW484" s="18">
        <f t="shared" si="96"/>
        <v>0</v>
      </c>
      <c r="BX484" s="15">
        <v>0</v>
      </c>
      <c r="BY484" s="2">
        <v>0</v>
      </c>
      <c r="BZ484" s="2">
        <v>0</v>
      </c>
      <c r="CA484" s="2">
        <v>0</v>
      </c>
      <c r="CB484" s="2">
        <v>0</v>
      </c>
      <c r="CC484" s="2">
        <v>0</v>
      </c>
      <c r="CD484" s="2">
        <v>0</v>
      </c>
      <c r="CE484" s="2">
        <v>0</v>
      </c>
      <c r="CF484" s="2">
        <v>0</v>
      </c>
      <c r="CG484" s="2">
        <v>0</v>
      </c>
      <c r="CH484" s="2">
        <v>0</v>
      </c>
      <c r="CI484" s="2">
        <v>0</v>
      </c>
      <c r="CJ484" s="18">
        <f t="shared" si="97"/>
        <v>0</v>
      </c>
      <c r="CK484" s="15">
        <v>0</v>
      </c>
      <c r="CL484" s="2">
        <v>0</v>
      </c>
      <c r="CM484" s="2">
        <v>0</v>
      </c>
      <c r="CN484" s="2">
        <v>0</v>
      </c>
      <c r="CO484" s="2">
        <v>0</v>
      </c>
      <c r="CP484" s="2">
        <v>0</v>
      </c>
      <c r="CQ484" s="2">
        <v>0</v>
      </c>
      <c r="CR484" s="2">
        <v>0</v>
      </c>
      <c r="CS484" s="2">
        <v>0</v>
      </c>
      <c r="CT484" s="2">
        <v>0</v>
      </c>
      <c r="CU484" s="2">
        <v>0</v>
      </c>
      <c r="CV484" s="16">
        <v>0</v>
      </c>
      <c r="CW484" s="18">
        <f t="shared" si="98"/>
        <v>0</v>
      </c>
    </row>
    <row r="485" spans="1:102" ht="13.05" customHeight="1" x14ac:dyDescent="0.2">
      <c r="A485" s="46" t="s">
        <v>204</v>
      </c>
      <c r="B485" s="46" t="s">
        <v>241</v>
      </c>
      <c r="C485" s="89">
        <v>407</v>
      </c>
      <c r="D485" s="46" t="s">
        <v>612</v>
      </c>
      <c r="E485" s="46" t="s">
        <v>204</v>
      </c>
      <c r="F485" s="46" t="s">
        <v>242</v>
      </c>
      <c r="G485" s="47" t="s">
        <v>32</v>
      </c>
      <c r="H485" s="71">
        <v>32851</v>
      </c>
      <c r="I485" s="49" t="s">
        <v>592</v>
      </c>
      <c r="J485" s="43">
        <v>0</v>
      </c>
      <c r="K485" s="15">
        <v>0</v>
      </c>
      <c r="L485" s="2">
        <v>0</v>
      </c>
      <c r="M485" s="2">
        <v>0</v>
      </c>
      <c r="V485" s="16"/>
      <c r="W485" s="18">
        <f t="shared" si="92"/>
        <v>0</v>
      </c>
      <c r="X485" s="15">
        <v>0</v>
      </c>
      <c r="Y485" s="2">
        <v>0</v>
      </c>
      <c r="Z485" s="2">
        <v>0</v>
      </c>
      <c r="AI485" s="16"/>
      <c r="AJ485" s="18">
        <f t="shared" si="93"/>
        <v>0</v>
      </c>
      <c r="AK485" s="15">
        <v>0</v>
      </c>
      <c r="AL485" s="2">
        <v>0</v>
      </c>
      <c r="AM485" s="2">
        <v>0</v>
      </c>
      <c r="AV485" s="16"/>
      <c r="AW485" s="18">
        <f t="shared" si="94"/>
        <v>0</v>
      </c>
      <c r="AX485" s="15">
        <v>0</v>
      </c>
      <c r="AY485" s="2">
        <v>0</v>
      </c>
      <c r="AZ485" s="2">
        <v>0</v>
      </c>
      <c r="BA485" s="2">
        <v>0</v>
      </c>
      <c r="BB485" s="2">
        <v>0</v>
      </c>
      <c r="BC485" s="2">
        <v>0</v>
      </c>
      <c r="BD485" s="2">
        <v>0</v>
      </c>
      <c r="BE485" s="2">
        <v>0</v>
      </c>
      <c r="BF485" s="2">
        <v>0</v>
      </c>
      <c r="BG485" s="2">
        <v>0</v>
      </c>
      <c r="BH485" s="2">
        <v>0</v>
      </c>
      <c r="BI485" s="16">
        <v>0</v>
      </c>
      <c r="BJ485" s="18">
        <f t="shared" si="95"/>
        <v>0</v>
      </c>
      <c r="BK485" s="15">
        <v>0</v>
      </c>
      <c r="BL485" s="2">
        <v>0</v>
      </c>
      <c r="BM485" s="2">
        <v>0</v>
      </c>
      <c r="BN485" s="2">
        <v>0</v>
      </c>
      <c r="BO485" s="2">
        <v>0</v>
      </c>
      <c r="BP485" s="2">
        <v>0</v>
      </c>
      <c r="BQ485" s="2">
        <v>0</v>
      </c>
      <c r="BR485" s="2">
        <v>0</v>
      </c>
      <c r="BS485" s="2">
        <v>0</v>
      </c>
      <c r="BT485" s="2">
        <v>0</v>
      </c>
      <c r="BU485" s="2">
        <v>0</v>
      </c>
      <c r="BV485" s="2">
        <v>0</v>
      </c>
      <c r="BW485" s="18">
        <f t="shared" si="96"/>
        <v>0</v>
      </c>
      <c r="BX485" s="15">
        <v>0</v>
      </c>
      <c r="BY485" s="2">
        <v>0</v>
      </c>
      <c r="BZ485" s="2">
        <v>0</v>
      </c>
      <c r="CA485" s="2">
        <v>0</v>
      </c>
      <c r="CB485" s="2">
        <v>0</v>
      </c>
      <c r="CC485" s="2">
        <v>0</v>
      </c>
      <c r="CD485" s="2">
        <v>0</v>
      </c>
      <c r="CE485" s="2">
        <v>0</v>
      </c>
      <c r="CF485" s="2">
        <v>0</v>
      </c>
      <c r="CG485" s="2">
        <v>0</v>
      </c>
      <c r="CH485" s="2">
        <v>0</v>
      </c>
      <c r="CI485" s="2">
        <v>0</v>
      </c>
      <c r="CJ485" s="18">
        <f t="shared" si="97"/>
        <v>0</v>
      </c>
      <c r="CK485" s="15">
        <v>0</v>
      </c>
      <c r="CL485" s="2">
        <v>0</v>
      </c>
      <c r="CM485" s="2">
        <v>0</v>
      </c>
      <c r="CN485" s="2">
        <v>0</v>
      </c>
      <c r="CO485" s="2">
        <v>0</v>
      </c>
      <c r="CP485" s="2">
        <v>0</v>
      </c>
      <c r="CQ485" s="2">
        <v>0</v>
      </c>
      <c r="CR485" s="2">
        <v>0</v>
      </c>
      <c r="CS485" s="2">
        <v>0</v>
      </c>
      <c r="CT485" s="2">
        <v>0</v>
      </c>
      <c r="CU485" s="2">
        <v>0</v>
      </c>
      <c r="CV485" s="16">
        <v>0</v>
      </c>
      <c r="CW485" s="18">
        <f t="shared" si="98"/>
        <v>0</v>
      </c>
    </row>
    <row r="486" spans="1:102" ht="13.05" customHeight="1" x14ac:dyDescent="0.2">
      <c r="A486" s="46" t="s">
        <v>15</v>
      </c>
      <c r="B486" s="46" t="s">
        <v>448</v>
      </c>
      <c r="C486" s="89">
        <v>401</v>
      </c>
      <c r="D486" s="46" t="s">
        <v>16</v>
      </c>
      <c r="E486" s="46" t="s">
        <v>15</v>
      </c>
      <c r="F486" s="46" t="s">
        <v>448</v>
      </c>
      <c r="G486" s="47" t="s">
        <v>32</v>
      </c>
      <c r="H486" s="71">
        <v>33385</v>
      </c>
      <c r="I486" s="49" t="s">
        <v>593</v>
      </c>
      <c r="J486" s="43">
        <v>0</v>
      </c>
      <c r="K486" s="15">
        <v>0</v>
      </c>
      <c r="L486" s="2">
        <v>0</v>
      </c>
      <c r="M486" s="2">
        <v>0</v>
      </c>
      <c r="V486" s="16"/>
      <c r="W486" s="18">
        <f t="shared" ref="W486:W487" si="99">SUM(K486:V486)</f>
        <v>0</v>
      </c>
      <c r="X486" s="15">
        <v>0</v>
      </c>
      <c r="Y486" s="2">
        <v>0</v>
      </c>
      <c r="Z486" s="2">
        <v>0</v>
      </c>
      <c r="AI486" s="16"/>
      <c r="AJ486" s="18">
        <f t="shared" ref="AJ486:AJ487" si="100">SUM(X486:AI486)</f>
        <v>0</v>
      </c>
      <c r="AK486" s="15">
        <v>0</v>
      </c>
      <c r="AL486" s="2">
        <v>0</v>
      </c>
      <c r="AM486" s="2">
        <v>0</v>
      </c>
      <c r="AV486" s="16"/>
      <c r="AW486" s="18">
        <f t="shared" ref="AW486:AW487" si="101">SUM(AK486:AV486)</f>
        <v>0</v>
      </c>
      <c r="AX486" s="15">
        <v>0</v>
      </c>
      <c r="AY486" s="2">
        <v>0</v>
      </c>
      <c r="AZ486" s="2">
        <v>0</v>
      </c>
      <c r="BA486" s="2">
        <v>0</v>
      </c>
      <c r="BB486" s="2">
        <v>0</v>
      </c>
      <c r="BC486" s="2">
        <v>0</v>
      </c>
      <c r="BD486" s="2">
        <v>0</v>
      </c>
      <c r="BE486" s="2">
        <v>0</v>
      </c>
      <c r="BF486" s="2">
        <v>0</v>
      </c>
      <c r="BG486" s="2">
        <v>0</v>
      </c>
      <c r="BH486" s="2">
        <v>0</v>
      </c>
      <c r="BI486" s="16">
        <v>0</v>
      </c>
      <c r="BJ486" s="18">
        <f t="shared" ref="BJ486:BJ487" si="102">SUM(AX486:BI486)</f>
        <v>0</v>
      </c>
      <c r="BK486" s="15">
        <v>0</v>
      </c>
      <c r="BL486" s="2">
        <v>0</v>
      </c>
      <c r="BM486" s="2">
        <v>0</v>
      </c>
      <c r="BN486" s="2">
        <v>0</v>
      </c>
      <c r="BO486" s="2">
        <v>0</v>
      </c>
      <c r="BP486" s="2">
        <v>0</v>
      </c>
      <c r="BQ486" s="2">
        <v>0</v>
      </c>
      <c r="BR486" s="2">
        <v>0</v>
      </c>
      <c r="BS486" s="2">
        <v>0</v>
      </c>
      <c r="BT486" s="2">
        <v>0</v>
      </c>
      <c r="BU486" s="2">
        <v>0</v>
      </c>
      <c r="BV486" s="2">
        <v>0</v>
      </c>
      <c r="BW486" s="18">
        <f t="shared" ref="BW486:BW487" si="103">SUM(BK486:BV486)</f>
        <v>0</v>
      </c>
      <c r="BX486" s="15">
        <v>0</v>
      </c>
      <c r="BY486" s="2">
        <v>0</v>
      </c>
      <c r="BZ486" s="2">
        <v>0</v>
      </c>
      <c r="CA486" s="2">
        <v>0</v>
      </c>
      <c r="CB486" s="2">
        <v>0</v>
      </c>
      <c r="CC486" s="2">
        <v>0</v>
      </c>
      <c r="CD486" s="2">
        <v>0</v>
      </c>
      <c r="CE486" s="2">
        <v>0</v>
      </c>
      <c r="CF486" s="2">
        <v>0</v>
      </c>
      <c r="CG486" s="2">
        <v>0</v>
      </c>
      <c r="CH486" s="2">
        <v>0</v>
      </c>
      <c r="CI486" s="2">
        <v>0</v>
      </c>
      <c r="CJ486" s="18">
        <f t="shared" ref="CJ486:CJ487" si="104">SUM(BX486:CI486)</f>
        <v>0</v>
      </c>
      <c r="CK486" s="15">
        <v>0</v>
      </c>
      <c r="CL486" s="2">
        <v>0</v>
      </c>
      <c r="CM486" s="2">
        <v>0</v>
      </c>
      <c r="CN486" s="2">
        <v>0</v>
      </c>
      <c r="CO486" s="2">
        <v>0</v>
      </c>
      <c r="CP486" s="2">
        <v>0</v>
      </c>
      <c r="CQ486" s="2">
        <v>0</v>
      </c>
      <c r="CR486" s="2">
        <v>0</v>
      </c>
      <c r="CS486" s="2">
        <v>0</v>
      </c>
      <c r="CT486" s="2">
        <v>0</v>
      </c>
      <c r="CU486" s="2">
        <v>0</v>
      </c>
      <c r="CV486" s="16">
        <v>0</v>
      </c>
      <c r="CW486" s="18">
        <f t="shared" ref="CW486:CW487" si="105">SUM(CK486:CV486)</f>
        <v>0</v>
      </c>
    </row>
    <row r="487" spans="1:102" ht="13.05" customHeight="1" x14ac:dyDescent="0.2">
      <c r="A487" s="46" t="s">
        <v>15</v>
      </c>
      <c r="B487" s="46" t="s">
        <v>448</v>
      </c>
      <c r="C487" s="89">
        <v>401</v>
      </c>
      <c r="D487" s="46" t="s">
        <v>16</v>
      </c>
      <c r="E487" s="46" t="s">
        <v>15</v>
      </c>
      <c r="F487" s="46" t="s">
        <v>448</v>
      </c>
      <c r="G487" s="47" t="s">
        <v>32</v>
      </c>
      <c r="H487" s="71">
        <v>33384</v>
      </c>
      <c r="I487" s="49" t="s">
        <v>594</v>
      </c>
      <c r="J487" s="43">
        <v>0</v>
      </c>
      <c r="K487" s="15">
        <v>0</v>
      </c>
      <c r="L487" s="2">
        <v>0</v>
      </c>
      <c r="M487" s="2">
        <v>0</v>
      </c>
      <c r="V487" s="16"/>
      <c r="W487" s="18">
        <f t="shared" si="99"/>
        <v>0</v>
      </c>
      <c r="X487" s="15">
        <v>0</v>
      </c>
      <c r="Y487" s="2">
        <v>0</v>
      </c>
      <c r="Z487" s="2">
        <v>0</v>
      </c>
      <c r="AI487" s="16"/>
      <c r="AJ487" s="18">
        <f t="shared" si="100"/>
        <v>0</v>
      </c>
      <c r="AK487" s="15">
        <v>0</v>
      </c>
      <c r="AL487" s="2">
        <v>0</v>
      </c>
      <c r="AM487" s="2">
        <v>0</v>
      </c>
      <c r="AV487" s="16"/>
      <c r="AW487" s="18">
        <f t="shared" si="101"/>
        <v>0</v>
      </c>
      <c r="AX487" s="15">
        <v>0</v>
      </c>
      <c r="AY487" s="2">
        <v>0</v>
      </c>
      <c r="AZ487" s="2">
        <v>0</v>
      </c>
      <c r="BA487" s="2">
        <v>0</v>
      </c>
      <c r="BB487" s="2">
        <v>0</v>
      </c>
      <c r="BC487" s="2">
        <v>0</v>
      </c>
      <c r="BD487" s="2">
        <v>0</v>
      </c>
      <c r="BE487" s="2">
        <v>0</v>
      </c>
      <c r="BF487" s="2">
        <v>0</v>
      </c>
      <c r="BG487" s="2">
        <v>0</v>
      </c>
      <c r="BH487" s="2">
        <v>0</v>
      </c>
      <c r="BI487" s="16">
        <v>0</v>
      </c>
      <c r="BJ487" s="18">
        <f t="shared" si="102"/>
        <v>0</v>
      </c>
      <c r="BK487" s="15">
        <v>0</v>
      </c>
      <c r="BL487" s="2">
        <v>0</v>
      </c>
      <c r="BM487" s="2">
        <v>0</v>
      </c>
      <c r="BN487" s="2">
        <v>0</v>
      </c>
      <c r="BO487" s="2">
        <v>0</v>
      </c>
      <c r="BP487" s="2">
        <v>0</v>
      </c>
      <c r="BQ487" s="2">
        <v>0</v>
      </c>
      <c r="BR487" s="2">
        <v>0</v>
      </c>
      <c r="BS487" s="2">
        <v>0</v>
      </c>
      <c r="BT487" s="2">
        <v>0</v>
      </c>
      <c r="BU487" s="2">
        <v>0</v>
      </c>
      <c r="BV487" s="2">
        <v>0</v>
      </c>
      <c r="BW487" s="18">
        <f t="shared" si="103"/>
        <v>0</v>
      </c>
      <c r="BX487" s="15">
        <v>0</v>
      </c>
      <c r="BY487" s="2">
        <v>0</v>
      </c>
      <c r="BZ487" s="2">
        <v>0</v>
      </c>
      <c r="CA487" s="2">
        <v>0</v>
      </c>
      <c r="CB487" s="2">
        <v>0</v>
      </c>
      <c r="CC487" s="2">
        <v>0</v>
      </c>
      <c r="CD487" s="2">
        <v>0</v>
      </c>
      <c r="CE487" s="2">
        <v>0</v>
      </c>
      <c r="CF487" s="2">
        <v>0</v>
      </c>
      <c r="CG487" s="2">
        <v>0</v>
      </c>
      <c r="CH487" s="2">
        <v>0</v>
      </c>
      <c r="CI487" s="2">
        <v>0</v>
      </c>
      <c r="CJ487" s="18">
        <f t="shared" si="104"/>
        <v>0</v>
      </c>
      <c r="CK487" s="15">
        <v>0</v>
      </c>
      <c r="CL487" s="2">
        <v>0</v>
      </c>
      <c r="CM487" s="2">
        <v>0</v>
      </c>
      <c r="CN487" s="2">
        <v>0</v>
      </c>
      <c r="CO487" s="2">
        <v>0</v>
      </c>
      <c r="CP487" s="2">
        <v>0</v>
      </c>
      <c r="CQ487" s="2">
        <v>0</v>
      </c>
      <c r="CR487" s="2">
        <v>0</v>
      </c>
      <c r="CS487" s="2">
        <v>0</v>
      </c>
      <c r="CT487" s="2">
        <v>0</v>
      </c>
      <c r="CU487" s="2">
        <v>0</v>
      </c>
      <c r="CV487" s="16">
        <v>0</v>
      </c>
      <c r="CW487" s="18">
        <f t="shared" si="105"/>
        <v>0</v>
      </c>
    </row>
    <row r="488" spans="1:102" ht="13.05" customHeight="1" x14ac:dyDescent="0.2">
      <c r="A488" s="46" t="s">
        <v>464</v>
      </c>
      <c r="B488" s="46" t="s">
        <v>479</v>
      </c>
      <c r="C488" s="89">
        <v>404</v>
      </c>
      <c r="D488" s="46" t="s">
        <v>464</v>
      </c>
      <c r="E488" s="46" t="s">
        <v>464</v>
      </c>
      <c r="F488" s="46" t="s">
        <v>479</v>
      </c>
      <c r="G488" s="47" t="s">
        <v>39</v>
      </c>
      <c r="H488" s="71">
        <v>33683</v>
      </c>
      <c r="I488" s="49" t="s">
        <v>595</v>
      </c>
      <c r="J488" s="43">
        <v>0</v>
      </c>
      <c r="K488" s="15">
        <v>0</v>
      </c>
      <c r="L488" s="2">
        <v>0</v>
      </c>
      <c r="M488" s="2">
        <v>0</v>
      </c>
      <c r="V488" s="16"/>
      <c r="W488" s="18">
        <f t="shared" ref="W488:W491" si="106">SUM(K488:V488)</f>
        <v>0</v>
      </c>
      <c r="X488" s="15">
        <v>0</v>
      </c>
      <c r="Y488" s="2">
        <v>0</v>
      </c>
      <c r="Z488" s="2">
        <v>0</v>
      </c>
      <c r="AI488" s="16"/>
      <c r="AJ488" s="18">
        <f t="shared" ref="AJ488:AJ491" si="107">SUM(X488:AI488)</f>
        <v>0</v>
      </c>
      <c r="AK488" s="15">
        <v>0</v>
      </c>
      <c r="AL488" s="2">
        <v>0</v>
      </c>
      <c r="AM488" s="2">
        <v>0</v>
      </c>
      <c r="AV488" s="16"/>
      <c r="AW488" s="18">
        <f t="shared" ref="AW488:AW491" si="108">SUM(AK488:AV488)</f>
        <v>0</v>
      </c>
      <c r="AX488" s="15">
        <v>0</v>
      </c>
      <c r="AY488" s="2">
        <v>0</v>
      </c>
      <c r="AZ488" s="2">
        <v>0</v>
      </c>
      <c r="BA488" s="2">
        <v>0</v>
      </c>
      <c r="BB488" s="2">
        <v>0</v>
      </c>
      <c r="BC488" s="2">
        <v>0</v>
      </c>
      <c r="BD488" s="2">
        <v>0</v>
      </c>
      <c r="BE488" s="2">
        <v>0</v>
      </c>
      <c r="BF488" s="2">
        <v>0</v>
      </c>
      <c r="BG488" s="2">
        <v>0</v>
      </c>
      <c r="BH488" s="2">
        <v>0</v>
      </c>
      <c r="BI488" s="16">
        <v>0</v>
      </c>
      <c r="BJ488" s="18">
        <f t="shared" ref="BJ488:BJ491" si="109">SUM(AX488:BI488)</f>
        <v>0</v>
      </c>
      <c r="BK488" s="15">
        <v>0</v>
      </c>
      <c r="BL488" s="2">
        <v>0</v>
      </c>
      <c r="BM488" s="2">
        <v>0</v>
      </c>
      <c r="BN488" s="2">
        <v>0</v>
      </c>
      <c r="BO488" s="2">
        <v>0</v>
      </c>
      <c r="BP488" s="2">
        <v>0</v>
      </c>
      <c r="BQ488" s="2">
        <v>0</v>
      </c>
      <c r="BR488" s="2">
        <v>0</v>
      </c>
      <c r="BS488" s="2">
        <v>0</v>
      </c>
      <c r="BT488" s="2">
        <v>0</v>
      </c>
      <c r="BU488" s="2">
        <v>0</v>
      </c>
      <c r="BV488" s="2">
        <v>0</v>
      </c>
      <c r="BW488" s="18">
        <f t="shared" ref="BW488:BW491" si="110">SUM(BK488:BV488)</f>
        <v>0</v>
      </c>
      <c r="BX488" s="15">
        <v>0</v>
      </c>
      <c r="BY488" s="2">
        <v>0</v>
      </c>
      <c r="BZ488" s="2">
        <v>0</v>
      </c>
      <c r="CA488" s="2">
        <v>0</v>
      </c>
      <c r="CB488" s="2">
        <v>0</v>
      </c>
      <c r="CC488" s="2">
        <v>0</v>
      </c>
      <c r="CD488" s="2">
        <v>0</v>
      </c>
      <c r="CE488" s="2">
        <v>0</v>
      </c>
      <c r="CF488" s="2">
        <v>0</v>
      </c>
      <c r="CG488" s="2">
        <v>0</v>
      </c>
      <c r="CH488" s="2">
        <v>0</v>
      </c>
      <c r="CI488" s="2">
        <v>0</v>
      </c>
      <c r="CJ488" s="18">
        <f t="shared" ref="CJ488:CJ491" si="111">SUM(BX488:CI488)</f>
        <v>0</v>
      </c>
      <c r="CK488" s="15">
        <v>0</v>
      </c>
      <c r="CL488" s="2">
        <v>0</v>
      </c>
      <c r="CM488" s="2">
        <v>0</v>
      </c>
      <c r="CN488" s="2">
        <v>0</v>
      </c>
      <c r="CO488" s="2">
        <v>0</v>
      </c>
      <c r="CP488" s="2">
        <v>0</v>
      </c>
      <c r="CQ488" s="2">
        <v>0</v>
      </c>
      <c r="CR488" s="2">
        <v>0</v>
      </c>
      <c r="CS488" s="2">
        <v>0</v>
      </c>
      <c r="CT488" s="2">
        <v>0</v>
      </c>
      <c r="CU488" s="2">
        <v>0</v>
      </c>
      <c r="CV488" s="16">
        <v>0</v>
      </c>
      <c r="CW488" s="18">
        <f t="shared" ref="CW488:CW491" si="112">SUM(CK488:CV488)</f>
        <v>0</v>
      </c>
    </row>
    <row r="489" spans="1:102" ht="13.05" customHeight="1" x14ac:dyDescent="0.2">
      <c r="A489" s="46" t="s">
        <v>204</v>
      </c>
      <c r="B489" s="46" t="s">
        <v>241</v>
      </c>
      <c r="C489" s="89">
        <v>407</v>
      </c>
      <c r="D489" s="46" t="s">
        <v>612</v>
      </c>
      <c r="E489" s="46" t="s">
        <v>204</v>
      </c>
      <c r="F489" s="46" t="s">
        <v>242</v>
      </c>
      <c r="G489" s="47" t="s">
        <v>30</v>
      </c>
      <c r="H489" s="71">
        <v>34149</v>
      </c>
      <c r="I489" s="49" t="s">
        <v>596</v>
      </c>
      <c r="J489" s="43">
        <v>0</v>
      </c>
      <c r="K489" s="15">
        <v>0</v>
      </c>
      <c r="L489" s="2">
        <v>0</v>
      </c>
      <c r="M489" s="2">
        <v>0</v>
      </c>
      <c r="V489" s="16"/>
      <c r="W489" s="18">
        <f t="shared" si="106"/>
        <v>0</v>
      </c>
      <c r="X489" s="15">
        <v>0</v>
      </c>
      <c r="Y489" s="2">
        <v>0</v>
      </c>
      <c r="Z489" s="2">
        <v>0</v>
      </c>
      <c r="AI489" s="16"/>
      <c r="AJ489" s="18">
        <f t="shared" si="107"/>
        <v>0</v>
      </c>
      <c r="AK489" s="15">
        <v>0</v>
      </c>
      <c r="AL489" s="2">
        <v>0</v>
      </c>
      <c r="AM489" s="2">
        <v>0</v>
      </c>
      <c r="AV489" s="16"/>
      <c r="AW489" s="18">
        <f t="shared" si="108"/>
        <v>0</v>
      </c>
      <c r="AX489" s="15">
        <v>0</v>
      </c>
      <c r="AY489" s="2">
        <v>0</v>
      </c>
      <c r="AZ489" s="2">
        <v>0</v>
      </c>
      <c r="BA489" s="2">
        <v>0</v>
      </c>
      <c r="BB489" s="2">
        <v>0</v>
      </c>
      <c r="BC489" s="2">
        <v>0</v>
      </c>
      <c r="BD489" s="2">
        <v>0</v>
      </c>
      <c r="BE489" s="2">
        <v>0</v>
      </c>
      <c r="BF489" s="2">
        <v>0</v>
      </c>
      <c r="BG489" s="2">
        <v>0</v>
      </c>
      <c r="BH489" s="2">
        <v>0</v>
      </c>
      <c r="BI489" s="16">
        <v>0</v>
      </c>
      <c r="BJ489" s="18">
        <f t="shared" si="109"/>
        <v>0</v>
      </c>
      <c r="BK489" s="15">
        <v>0</v>
      </c>
      <c r="BL489" s="2">
        <v>0</v>
      </c>
      <c r="BM489" s="2">
        <v>0</v>
      </c>
      <c r="BN489" s="2">
        <v>0</v>
      </c>
      <c r="BO489" s="2">
        <v>0</v>
      </c>
      <c r="BP489" s="2">
        <v>0</v>
      </c>
      <c r="BQ489" s="2">
        <v>0</v>
      </c>
      <c r="BR489" s="2">
        <v>0</v>
      </c>
      <c r="BS489" s="2">
        <v>0</v>
      </c>
      <c r="BT489" s="2">
        <v>0</v>
      </c>
      <c r="BU489" s="2">
        <v>0</v>
      </c>
      <c r="BV489" s="2">
        <v>0</v>
      </c>
      <c r="BW489" s="18">
        <f t="shared" si="110"/>
        <v>0</v>
      </c>
      <c r="BX489" s="15">
        <v>0</v>
      </c>
      <c r="BY489" s="2">
        <v>0</v>
      </c>
      <c r="BZ489" s="2">
        <v>0</v>
      </c>
      <c r="CA489" s="2">
        <v>0</v>
      </c>
      <c r="CB489" s="2">
        <v>0</v>
      </c>
      <c r="CC489" s="2">
        <v>0</v>
      </c>
      <c r="CD489" s="2">
        <v>0</v>
      </c>
      <c r="CE489" s="2">
        <v>0</v>
      </c>
      <c r="CF489" s="2">
        <v>0</v>
      </c>
      <c r="CG489" s="2">
        <v>0</v>
      </c>
      <c r="CH489" s="2">
        <v>0</v>
      </c>
      <c r="CI489" s="2">
        <v>0</v>
      </c>
      <c r="CJ489" s="18">
        <f t="shared" si="111"/>
        <v>0</v>
      </c>
      <c r="CK489" s="15">
        <v>0</v>
      </c>
      <c r="CL489" s="2">
        <v>0</v>
      </c>
      <c r="CM489" s="2">
        <v>0</v>
      </c>
      <c r="CN489" s="2">
        <v>0</v>
      </c>
      <c r="CO489" s="2">
        <v>0</v>
      </c>
      <c r="CP489" s="2">
        <v>0</v>
      </c>
      <c r="CQ489" s="2">
        <v>0</v>
      </c>
      <c r="CR489" s="2">
        <v>0</v>
      </c>
      <c r="CS489" s="2">
        <v>0</v>
      </c>
      <c r="CT489" s="2">
        <v>0</v>
      </c>
      <c r="CU489" s="2">
        <v>0</v>
      </c>
      <c r="CV489" s="16">
        <v>0</v>
      </c>
      <c r="CW489" s="18">
        <f t="shared" si="112"/>
        <v>0</v>
      </c>
    </row>
    <row r="490" spans="1:102" ht="13.05" customHeight="1" x14ac:dyDescent="0.2">
      <c r="A490" s="46" t="s">
        <v>204</v>
      </c>
      <c r="B490" s="46" t="s">
        <v>241</v>
      </c>
      <c r="C490" s="89">
        <v>407</v>
      </c>
      <c r="D490" s="46" t="s">
        <v>612</v>
      </c>
      <c r="E490" s="46" t="s">
        <v>204</v>
      </c>
      <c r="F490" s="46" t="s">
        <v>242</v>
      </c>
      <c r="G490" s="47" t="s">
        <v>39</v>
      </c>
      <c r="H490" s="71">
        <v>34150</v>
      </c>
      <c r="I490" s="49" t="s">
        <v>597</v>
      </c>
      <c r="J490" s="43">
        <v>0</v>
      </c>
      <c r="K490" s="15">
        <v>0</v>
      </c>
      <c r="L490" s="2">
        <v>0</v>
      </c>
      <c r="M490" s="2">
        <v>0</v>
      </c>
      <c r="V490" s="16"/>
      <c r="W490" s="18">
        <f t="shared" si="106"/>
        <v>0</v>
      </c>
      <c r="X490" s="15">
        <v>0</v>
      </c>
      <c r="Y490" s="2">
        <v>0</v>
      </c>
      <c r="Z490" s="2">
        <v>0</v>
      </c>
      <c r="AI490" s="16"/>
      <c r="AJ490" s="18">
        <f t="shared" si="107"/>
        <v>0</v>
      </c>
      <c r="AK490" s="15">
        <v>0</v>
      </c>
      <c r="AL490" s="2">
        <v>0</v>
      </c>
      <c r="AM490" s="2">
        <v>0</v>
      </c>
      <c r="AV490" s="16"/>
      <c r="AW490" s="18">
        <f t="shared" si="108"/>
        <v>0</v>
      </c>
      <c r="AX490" s="15">
        <v>0</v>
      </c>
      <c r="AY490" s="2">
        <v>0</v>
      </c>
      <c r="AZ490" s="2">
        <v>0</v>
      </c>
      <c r="BA490" s="2">
        <v>0</v>
      </c>
      <c r="BB490" s="2">
        <v>0</v>
      </c>
      <c r="BC490" s="2">
        <v>0</v>
      </c>
      <c r="BD490" s="2">
        <v>0</v>
      </c>
      <c r="BE490" s="2">
        <v>0</v>
      </c>
      <c r="BF490" s="2">
        <v>0</v>
      </c>
      <c r="BG490" s="2">
        <v>0</v>
      </c>
      <c r="BH490" s="2">
        <v>0</v>
      </c>
      <c r="BI490" s="16">
        <v>0</v>
      </c>
      <c r="BJ490" s="18">
        <f t="shared" si="109"/>
        <v>0</v>
      </c>
      <c r="BK490" s="15">
        <v>0</v>
      </c>
      <c r="BL490" s="2">
        <v>0</v>
      </c>
      <c r="BM490" s="2">
        <v>0</v>
      </c>
      <c r="BN490" s="2">
        <v>0</v>
      </c>
      <c r="BO490" s="2">
        <v>0</v>
      </c>
      <c r="BP490" s="2">
        <v>0</v>
      </c>
      <c r="BQ490" s="2">
        <v>0</v>
      </c>
      <c r="BR490" s="2">
        <v>0</v>
      </c>
      <c r="BS490" s="2">
        <v>0</v>
      </c>
      <c r="BT490" s="2">
        <v>0</v>
      </c>
      <c r="BU490" s="2">
        <v>0</v>
      </c>
      <c r="BV490" s="2">
        <v>0</v>
      </c>
      <c r="BW490" s="18">
        <f t="shared" si="110"/>
        <v>0</v>
      </c>
      <c r="BX490" s="15">
        <v>0</v>
      </c>
      <c r="BY490" s="2">
        <v>0</v>
      </c>
      <c r="BZ490" s="2">
        <v>0</v>
      </c>
      <c r="CA490" s="2">
        <v>0</v>
      </c>
      <c r="CB490" s="2">
        <v>0</v>
      </c>
      <c r="CC490" s="2">
        <v>0</v>
      </c>
      <c r="CD490" s="2">
        <v>0</v>
      </c>
      <c r="CE490" s="2">
        <v>0</v>
      </c>
      <c r="CF490" s="2">
        <v>0</v>
      </c>
      <c r="CG490" s="2">
        <v>0</v>
      </c>
      <c r="CH490" s="2">
        <v>0</v>
      </c>
      <c r="CI490" s="2">
        <v>0</v>
      </c>
      <c r="CJ490" s="18">
        <f t="shared" si="111"/>
        <v>0</v>
      </c>
      <c r="CK490" s="15">
        <v>0</v>
      </c>
      <c r="CL490" s="2">
        <v>0</v>
      </c>
      <c r="CM490" s="2">
        <v>0</v>
      </c>
      <c r="CN490" s="2">
        <v>0</v>
      </c>
      <c r="CO490" s="2">
        <v>0</v>
      </c>
      <c r="CP490" s="2">
        <v>0</v>
      </c>
      <c r="CQ490" s="2">
        <v>0</v>
      </c>
      <c r="CR490" s="2">
        <v>0</v>
      </c>
      <c r="CS490" s="2">
        <v>0</v>
      </c>
      <c r="CT490" s="2">
        <v>0</v>
      </c>
      <c r="CU490" s="2">
        <v>0</v>
      </c>
      <c r="CV490" s="16">
        <v>0</v>
      </c>
      <c r="CW490" s="18">
        <f t="shared" si="112"/>
        <v>0</v>
      </c>
    </row>
    <row r="491" spans="1:102" ht="13.05" customHeight="1" x14ac:dyDescent="0.2">
      <c r="A491" s="46" t="s">
        <v>204</v>
      </c>
      <c r="B491" s="46" t="s">
        <v>241</v>
      </c>
      <c r="C491" s="89">
        <v>407</v>
      </c>
      <c r="D491" s="46" t="s">
        <v>612</v>
      </c>
      <c r="E491" s="46" t="s">
        <v>204</v>
      </c>
      <c r="F491" s="46" t="s">
        <v>242</v>
      </c>
      <c r="G491" s="47" t="s">
        <v>32</v>
      </c>
      <c r="H491" s="71">
        <v>34151</v>
      </c>
      <c r="I491" s="49" t="s">
        <v>598</v>
      </c>
      <c r="J491" s="43">
        <v>0</v>
      </c>
      <c r="K491" s="15">
        <v>0</v>
      </c>
      <c r="L491" s="2">
        <v>0</v>
      </c>
      <c r="M491" s="2">
        <v>0</v>
      </c>
      <c r="V491" s="16"/>
      <c r="W491" s="18">
        <f t="shared" si="106"/>
        <v>0</v>
      </c>
      <c r="X491" s="15">
        <v>0</v>
      </c>
      <c r="Y491" s="2">
        <v>0</v>
      </c>
      <c r="Z491" s="2">
        <v>0</v>
      </c>
      <c r="AI491" s="16"/>
      <c r="AJ491" s="18">
        <f t="shared" si="107"/>
        <v>0</v>
      </c>
      <c r="AK491" s="15">
        <v>0</v>
      </c>
      <c r="AL491" s="2">
        <v>0</v>
      </c>
      <c r="AM491" s="2">
        <v>0</v>
      </c>
      <c r="AV491" s="16"/>
      <c r="AW491" s="18">
        <f t="shared" si="108"/>
        <v>0</v>
      </c>
      <c r="AX491" s="15">
        <v>0</v>
      </c>
      <c r="AY491" s="2">
        <v>0</v>
      </c>
      <c r="AZ491" s="2">
        <v>0</v>
      </c>
      <c r="BA491" s="2">
        <v>0</v>
      </c>
      <c r="BB491" s="2">
        <v>0</v>
      </c>
      <c r="BC491" s="2">
        <v>0</v>
      </c>
      <c r="BD491" s="2">
        <v>0</v>
      </c>
      <c r="BE491" s="2">
        <v>0</v>
      </c>
      <c r="BF491" s="2">
        <v>0</v>
      </c>
      <c r="BG491" s="2">
        <v>0</v>
      </c>
      <c r="BH491" s="2">
        <v>0</v>
      </c>
      <c r="BI491" s="16">
        <v>0</v>
      </c>
      <c r="BJ491" s="18">
        <f t="shared" si="109"/>
        <v>0</v>
      </c>
      <c r="BK491" s="15">
        <v>0</v>
      </c>
      <c r="BL491" s="2">
        <v>0</v>
      </c>
      <c r="BM491" s="2">
        <v>0</v>
      </c>
      <c r="BN491" s="2">
        <v>0</v>
      </c>
      <c r="BO491" s="2">
        <v>0</v>
      </c>
      <c r="BP491" s="2">
        <v>0</v>
      </c>
      <c r="BQ491" s="2">
        <v>0</v>
      </c>
      <c r="BR491" s="2">
        <v>0</v>
      </c>
      <c r="BS491" s="2">
        <v>0</v>
      </c>
      <c r="BT491" s="2">
        <v>0</v>
      </c>
      <c r="BU491" s="2">
        <v>0</v>
      </c>
      <c r="BV491" s="2">
        <v>0</v>
      </c>
      <c r="BW491" s="18">
        <f t="shared" si="110"/>
        <v>0</v>
      </c>
      <c r="BX491" s="15">
        <v>0</v>
      </c>
      <c r="BY491" s="2">
        <v>0</v>
      </c>
      <c r="BZ491" s="2">
        <v>0</v>
      </c>
      <c r="CA491" s="2">
        <v>0</v>
      </c>
      <c r="CB491" s="2">
        <v>0</v>
      </c>
      <c r="CC491" s="2">
        <v>0</v>
      </c>
      <c r="CD491" s="2">
        <v>0</v>
      </c>
      <c r="CE491" s="2">
        <v>0</v>
      </c>
      <c r="CF491" s="2">
        <v>0</v>
      </c>
      <c r="CG491" s="2">
        <v>0</v>
      </c>
      <c r="CH491" s="2">
        <v>0</v>
      </c>
      <c r="CI491" s="2">
        <v>0</v>
      </c>
      <c r="CJ491" s="18">
        <f t="shared" si="111"/>
        <v>0</v>
      </c>
      <c r="CK491" s="15">
        <v>0</v>
      </c>
      <c r="CL491" s="2">
        <v>0</v>
      </c>
      <c r="CM491" s="2">
        <v>0</v>
      </c>
      <c r="CN491" s="2">
        <v>0</v>
      </c>
      <c r="CO491" s="2">
        <v>0</v>
      </c>
      <c r="CP491" s="2">
        <v>0</v>
      </c>
      <c r="CQ491" s="2">
        <v>0</v>
      </c>
      <c r="CR491" s="2">
        <v>0</v>
      </c>
      <c r="CS491" s="2">
        <v>0</v>
      </c>
      <c r="CT491" s="2">
        <v>0</v>
      </c>
      <c r="CU491" s="2">
        <v>0</v>
      </c>
      <c r="CV491" s="16">
        <v>0</v>
      </c>
      <c r="CW491" s="18">
        <f t="shared" si="112"/>
        <v>0</v>
      </c>
    </row>
    <row r="492" spans="1:102" ht="13.05" customHeight="1" x14ac:dyDescent="0.2">
      <c r="A492" s="46" t="s">
        <v>464</v>
      </c>
      <c r="B492" s="46" t="s">
        <v>479</v>
      </c>
      <c r="C492" s="89">
        <v>404</v>
      </c>
      <c r="D492" s="46" t="s">
        <v>464</v>
      </c>
      <c r="E492" s="46" t="s">
        <v>464</v>
      </c>
      <c r="F492" s="46" t="s">
        <v>465</v>
      </c>
      <c r="G492" s="47" t="s">
        <v>600</v>
      </c>
      <c r="H492" s="71">
        <v>34507</v>
      </c>
      <c r="I492" s="49" t="s">
        <v>601</v>
      </c>
      <c r="J492" s="43">
        <v>0</v>
      </c>
      <c r="K492" s="15">
        <v>0</v>
      </c>
      <c r="L492" s="2">
        <v>0</v>
      </c>
      <c r="M492" s="2">
        <v>0</v>
      </c>
      <c r="V492" s="16"/>
      <c r="W492" s="18">
        <f t="shared" ref="W492" si="113">SUM(K492:V492)</f>
        <v>0</v>
      </c>
      <c r="X492" s="15">
        <v>0</v>
      </c>
      <c r="Y492" s="2">
        <v>0</v>
      </c>
      <c r="Z492" s="2">
        <v>0</v>
      </c>
      <c r="AI492" s="16"/>
      <c r="AJ492" s="18">
        <f t="shared" ref="AJ492" si="114">SUM(X492:AI492)</f>
        <v>0</v>
      </c>
      <c r="AK492" s="15">
        <v>0</v>
      </c>
      <c r="AL492" s="2">
        <v>0</v>
      </c>
      <c r="AM492" s="2">
        <v>0</v>
      </c>
      <c r="AV492" s="16"/>
      <c r="AW492" s="18">
        <f t="shared" ref="AW492" si="115">SUM(AK492:AV492)</f>
        <v>0</v>
      </c>
      <c r="AX492" s="15">
        <v>0</v>
      </c>
      <c r="AY492" s="2">
        <v>0</v>
      </c>
      <c r="AZ492" s="2">
        <v>0</v>
      </c>
      <c r="BA492" s="2">
        <v>0</v>
      </c>
      <c r="BB492" s="2">
        <v>0</v>
      </c>
      <c r="BC492" s="2">
        <v>0</v>
      </c>
      <c r="BD492" s="2">
        <v>0</v>
      </c>
      <c r="BE492" s="2">
        <v>0</v>
      </c>
      <c r="BF492" s="2">
        <v>0</v>
      </c>
      <c r="BG492" s="2">
        <v>0</v>
      </c>
      <c r="BH492" s="2">
        <v>0</v>
      </c>
      <c r="BI492" s="16">
        <v>0</v>
      </c>
      <c r="BJ492" s="18">
        <f t="shared" ref="BJ492" si="116">SUM(AX492:BI492)</f>
        <v>0</v>
      </c>
      <c r="BK492" s="15">
        <v>0</v>
      </c>
      <c r="BL492" s="2">
        <v>0</v>
      </c>
      <c r="BM492" s="2">
        <v>0</v>
      </c>
      <c r="BN492" s="2">
        <v>0</v>
      </c>
      <c r="BO492" s="2">
        <v>0</v>
      </c>
      <c r="BP492" s="2">
        <v>0</v>
      </c>
      <c r="BQ492" s="2">
        <v>0</v>
      </c>
      <c r="BR492" s="2">
        <v>0</v>
      </c>
      <c r="BS492" s="2">
        <v>0</v>
      </c>
      <c r="BT492" s="2">
        <v>0</v>
      </c>
      <c r="BU492" s="2">
        <v>0</v>
      </c>
      <c r="BV492" s="2">
        <v>0</v>
      </c>
      <c r="BW492" s="18">
        <f t="shared" ref="BW492" si="117">SUM(BK492:BV492)</f>
        <v>0</v>
      </c>
      <c r="BX492" s="15">
        <v>0</v>
      </c>
      <c r="BY492" s="2">
        <v>0</v>
      </c>
      <c r="BZ492" s="2">
        <v>0</v>
      </c>
      <c r="CA492" s="2">
        <v>0</v>
      </c>
      <c r="CB492" s="2">
        <v>0</v>
      </c>
      <c r="CC492" s="2">
        <v>0</v>
      </c>
      <c r="CD492" s="2">
        <v>0</v>
      </c>
      <c r="CE492" s="2">
        <v>0</v>
      </c>
      <c r="CF492" s="2">
        <v>0</v>
      </c>
      <c r="CG492" s="2">
        <v>0</v>
      </c>
      <c r="CH492" s="2">
        <v>0</v>
      </c>
      <c r="CI492" s="2">
        <v>0</v>
      </c>
      <c r="CJ492" s="18">
        <f t="shared" ref="CJ492" si="118">SUM(BX492:CI492)</f>
        <v>0</v>
      </c>
      <c r="CK492" s="15">
        <v>0</v>
      </c>
      <c r="CL492" s="2">
        <v>0</v>
      </c>
      <c r="CM492" s="2">
        <v>0</v>
      </c>
      <c r="CN492" s="2">
        <v>0</v>
      </c>
      <c r="CO492" s="2">
        <v>0</v>
      </c>
      <c r="CP492" s="2">
        <v>0</v>
      </c>
      <c r="CQ492" s="2">
        <v>0</v>
      </c>
      <c r="CR492" s="2">
        <v>0</v>
      </c>
      <c r="CS492" s="2">
        <v>0</v>
      </c>
      <c r="CT492" s="2">
        <v>0</v>
      </c>
      <c r="CU492" s="2">
        <v>0</v>
      </c>
      <c r="CV492" s="16">
        <v>0</v>
      </c>
      <c r="CW492" s="18">
        <f t="shared" ref="CW492" si="119">SUM(CK492:CV492)</f>
        <v>0</v>
      </c>
    </row>
    <row r="493" spans="1:102" ht="13.05" customHeight="1" x14ac:dyDescent="0.2">
      <c r="A493" s="46" t="s">
        <v>464</v>
      </c>
      <c r="B493" s="46" t="s">
        <v>479</v>
      </c>
      <c r="C493" s="89">
        <v>404</v>
      </c>
      <c r="D493" s="46" t="s">
        <v>464</v>
      </c>
      <c r="E493" s="46" t="s">
        <v>464</v>
      </c>
      <c r="F493" s="46" t="s">
        <v>510</v>
      </c>
      <c r="G493" s="47" t="s">
        <v>600</v>
      </c>
      <c r="H493" s="71">
        <v>34501</v>
      </c>
      <c r="I493" s="49" t="s">
        <v>602</v>
      </c>
      <c r="J493" s="43">
        <v>0</v>
      </c>
      <c r="K493" s="15">
        <v>0</v>
      </c>
      <c r="L493" s="2">
        <v>0</v>
      </c>
      <c r="M493" s="2">
        <v>0</v>
      </c>
      <c r="V493" s="16"/>
      <c r="W493" s="18">
        <f t="shared" ref="W493:W499" si="120">SUM(K493:V493)</f>
        <v>0</v>
      </c>
      <c r="X493" s="15">
        <v>0</v>
      </c>
      <c r="Y493" s="2">
        <v>0</v>
      </c>
      <c r="Z493" s="2">
        <v>0</v>
      </c>
      <c r="AI493" s="16"/>
      <c r="AJ493" s="18">
        <f t="shared" ref="AJ493:AJ499" si="121">SUM(X493:AI493)</f>
        <v>0</v>
      </c>
      <c r="AK493" s="15">
        <v>0</v>
      </c>
      <c r="AL493" s="2">
        <v>0</v>
      </c>
      <c r="AM493" s="2">
        <v>0</v>
      </c>
      <c r="AV493" s="16"/>
      <c r="AW493" s="18">
        <f t="shared" ref="AW493:AW499" si="122">SUM(AK493:AV493)</f>
        <v>0</v>
      </c>
      <c r="AX493" s="15">
        <v>0</v>
      </c>
      <c r="AY493" s="2">
        <v>0</v>
      </c>
      <c r="AZ493" s="2">
        <v>0</v>
      </c>
      <c r="BA493" s="2">
        <v>0</v>
      </c>
      <c r="BB493" s="2">
        <v>0</v>
      </c>
      <c r="BC493" s="2">
        <v>0</v>
      </c>
      <c r="BD493" s="2">
        <v>0</v>
      </c>
      <c r="BE493" s="2">
        <v>0</v>
      </c>
      <c r="BF493" s="2">
        <v>0</v>
      </c>
      <c r="BG493" s="2">
        <v>0</v>
      </c>
      <c r="BH493" s="2">
        <v>0</v>
      </c>
      <c r="BI493" s="16">
        <v>0</v>
      </c>
      <c r="BJ493" s="18">
        <f t="shared" ref="BJ493:BJ499" si="123">SUM(AX493:BI493)</f>
        <v>0</v>
      </c>
      <c r="BK493" s="15">
        <v>0</v>
      </c>
      <c r="BL493" s="2">
        <v>0</v>
      </c>
      <c r="BM493" s="2">
        <v>0</v>
      </c>
      <c r="BN493" s="2">
        <v>0</v>
      </c>
      <c r="BO493" s="2">
        <v>0</v>
      </c>
      <c r="BP493" s="2">
        <v>0</v>
      </c>
      <c r="BQ493" s="2">
        <v>0</v>
      </c>
      <c r="BR493" s="2">
        <v>0</v>
      </c>
      <c r="BS493" s="2">
        <v>0</v>
      </c>
      <c r="BT493" s="2">
        <v>0</v>
      </c>
      <c r="BU493" s="2">
        <v>0</v>
      </c>
      <c r="BV493" s="2">
        <v>0</v>
      </c>
      <c r="BW493" s="18">
        <f t="shared" ref="BW493:BW499" si="124">SUM(BK493:BV493)</f>
        <v>0</v>
      </c>
      <c r="BX493" s="15">
        <v>0</v>
      </c>
      <c r="BY493" s="2">
        <v>0</v>
      </c>
      <c r="BZ493" s="2">
        <v>0</v>
      </c>
      <c r="CA493" s="2">
        <v>0</v>
      </c>
      <c r="CB493" s="2">
        <v>0</v>
      </c>
      <c r="CC493" s="2">
        <v>0</v>
      </c>
      <c r="CD493" s="2">
        <v>0</v>
      </c>
      <c r="CE493" s="2">
        <v>0</v>
      </c>
      <c r="CF493" s="2">
        <v>0</v>
      </c>
      <c r="CG493" s="2">
        <v>0</v>
      </c>
      <c r="CH493" s="2">
        <v>0</v>
      </c>
      <c r="CI493" s="2">
        <v>0</v>
      </c>
      <c r="CJ493" s="18">
        <f t="shared" ref="CJ493:CJ499" si="125">SUM(BX493:CI493)</f>
        <v>0</v>
      </c>
      <c r="CK493" s="15">
        <v>0</v>
      </c>
      <c r="CL493" s="2">
        <v>0</v>
      </c>
      <c r="CM493" s="2">
        <v>0</v>
      </c>
      <c r="CN493" s="2">
        <v>0</v>
      </c>
      <c r="CO493" s="2">
        <v>0</v>
      </c>
      <c r="CP493" s="2">
        <v>0</v>
      </c>
      <c r="CQ493" s="2">
        <v>0</v>
      </c>
      <c r="CR493" s="2">
        <v>0</v>
      </c>
      <c r="CS493" s="2">
        <v>0</v>
      </c>
      <c r="CT493" s="2">
        <v>0</v>
      </c>
      <c r="CU493" s="2">
        <v>0</v>
      </c>
      <c r="CV493" s="16">
        <v>0</v>
      </c>
      <c r="CW493" s="18">
        <f t="shared" ref="CW493:CW499" si="126">SUM(CK493:CV493)</f>
        <v>0</v>
      </c>
    </row>
    <row r="494" spans="1:102" ht="13.05" customHeight="1" x14ac:dyDescent="0.2">
      <c r="A494" s="46" t="s">
        <v>204</v>
      </c>
      <c r="B494" s="46" t="s">
        <v>205</v>
      </c>
      <c r="C494" s="89">
        <v>407</v>
      </c>
      <c r="D494" s="46" t="s">
        <v>612</v>
      </c>
      <c r="E494" s="46" t="s">
        <v>204</v>
      </c>
      <c r="F494" s="46" t="s">
        <v>205</v>
      </c>
      <c r="G494" s="47" t="s">
        <v>600</v>
      </c>
      <c r="H494" s="71">
        <v>34472</v>
      </c>
      <c r="I494" s="49" t="s">
        <v>603</v>
      </c>
      <c r="J494" s="43">
        <v>0</v>
      </c>
      <c r="K494" s="15">
        <v>0</v>
      </c>
      <c r="L494" s="2">
        <v>0</v>
      </c>
      <c r="M494" s="2">
        <v>0</v>
      </c>
      <c r="V494" s="16"/>
      <c r="W494" s="18">
        <f t="shared" si="120"/>
        <v>0</v>
      </c>
      <c r="X494" s="15">
        <v>0</v>
      </c>
      <c r="Y494" s="2">
        <v>0</v>
      </c>
      <c r="Z494" s="2">
        <v>0</v>
      </c>
      <c r="AI494" s="16"/>
      <c r="AJ494" s="18">
        <f t="shared" si="121"/>
        <v>0</v>
      </c>
      <c r="AK494" s="15">
        <v>0</v>
      </c>
      <c r="AL494" s="2">
        <v>0</v>
      </c>
      <c r="AM494" s="2">
        <v>0</v>
      </c>
      <c r="AV494" s="16"/>
      <c r="AW494" s="18">
        <f t="shared" si="122"/>
        <v>0</v>
      </c>
      <c r="AX494" s="15">
        <v>0</v>
      </c>
      <c r="AY494" s="2">
        <v>0</v>
      </c>
      <c r="AZ494" s="2">
        <v>0</v>
      </c>
      <c r="BA494" s="2">
        <v>0</v>
      </c>
      <c r="BB494" s="2">
        <v>0</v>
      </c>
      <c r="BC494" s="2">
        <v>0</v>
      </c>
      <c r="BD494" s="2">
        <v>0</v>
      </c>
      <c r="BE494" s="2">
        <v>0</v>
      </c>
      <c r="BF494" s="2">
        <v>0</v>
      </c>
      <c r="BG494" s="2">
        <v>0</v>
      </c>
      <c r="BH494" s="2">
        <v>0</v>
      </c>
      <c r="BI494" s="16">
        <v>0</v>
      </c>
      <c r="BJ494" s="18">
        <f t="shared" si="123"/>
        <v>0</v>
      </c>
      <c r="BK494" s="15">
        <v>0</v>
      </c>
      <c r="BL494" s="2">
        <v>0</v>
      </c>
      <c r="BM494" s="2">
        <v>0</v>
      </c>
      <c r="BN494" s="2">
        <v>0</v>
      </c>
      <c r="BO494" s="2">
        <v>0</v>
      </c>
      <c r="BP494" s="2">
        <v>0</v>
      </c>
      <c r="BQ494" s="2">
        <v>0</v>
      </c>
      <c r="BR494" s="2">
        <v>0</v>
      </c>
      <c r="BS494" s="2">
        <v>0</v>
      </c>
      <c r="BT494" s="2">
        <v>0</v>
      </c>
      <c r="BU494" s="2">
        <v>0</v>
      </c>
      <c r="BV494" s="2">
        <v>0</v>
      </c>
      <c r="BW494" s="18">
        <f t="shared" si="124"/>
        <v>0</v>
      </c>
      <c r="BX494" s="15">
        <v>0</v>
      </c>
      <c r="BY494" s="2">
        <v>0</v>
      </c>
      <c r="BZ494" s="2">
        <v>0</v>
      </c>
      <c r="CA494" s="2">
        <v>0</v>
      </c>
      <c r="CB494" s="2">
        <v>0</v>
      </c>
      <c r="CC494" s="2">
        <v>0</v>
      </c>
      <c r="CD494" s="2">
        <v>0</v>
      </c>
      <c r="CE494" s="2">
        <v>0</v>
      </c>
      <c r="CF494" s="2">
        <v>0</v>
      </c>
      <c r="CG494" s="2">
        <v>0</v>
      </c>
      <c r="CH494" s="2">
        <v>0</v>
      </c>
      <c r="CI494" s="2">
        <v>0</v>
      </c>
      <c r="CJ494" s="18">
        <f t="shared" si="125"/>
        <v>0</v>
      </c>
      <c r="CK494" s="15">
        <v>0</v>
      </c>
      <c r="CL494" s="2">
        <v>0</v>
      </c>
      <c r="CM494" s="2">
        <v>0</v>
      </c>
      <c r="CN494" s="2">
        <v>0</v>
      </c>
      <c r="CO494" s="2">
        <v>0</v>
      </c>
      <c r="CP494" s="2">
        <v>0</v>
      </c>
      <c r="CQ494" s="2">
        <v>0</v>
      </c>
      <c r="CR494" s="2">
        <v>0</v>
      </c>
      <c r="CS494" s="2">
        <v>0</v>
      </c>
      <c r="CT494" s="2">
        <v>0</v>
      </c>
      <c r="CU494" s="2">
        <v>0</v>
      </c>
      <c r="CV494" s="16">
        <v>0</v>
      </c>
      <c r="CW494" s="18">
        <f t="shared" si="126"/>
        <v>0</v>
      </c>
    </row>
    <row r="495" spans="1:102" ht="13.05" customHeight="1" x14ac:dyDescent="0.2">
      <c r="A495" s="46" t="s">
        <v>204</v>
      </c>
      <c r="B495" s="46" t="s">
        <v>205</v>
      </c>
      <c r="C495" s="89">
        <v>407</v>
      </c>
      <c r="D495" s="46" t="s">
        <v>612</v>
      </c>
      <c r="E495" s="46" t="s">
        <v>204</v>
      </c>
      <c r="F495" s="46" t="s">
        <v>205</v>
      </c>
      <c r="G495" s="47" t="s">
        <v>535</v>
      </c>
      <c r="H495" s="71">
        <v>34983</v>
      </c>
      <c r="I495" s="49" t="s">
        <v>604</v>
      </c>
      <c r="J495" s="43">
        <v>0</v>
      </c>
      <c r="K495" s="15">
        <v>0</v>
      </c>
      <c r="L495" s="2">
        <v>0</v>
      </c>
      <c r="M495" s="2">
        <v>0</v>
      </c>
      <c r="V495" s="16"/>
      <c r="W495" s="18">
        <f t="shared" ref="W495" si="127">SUM(K495:V495)</f>
        <v>0</v>
      </c>
      <c r="X495" s="15">
        <v>0</v>
      </c>
      <c r="Y495" s="2">
        <v>0</v>
      </c>
      <c r="Z495" s="2">
        <v>0</v>
      </c>
      <c r="AI495" s="16"/>
      <c r="AJ495" s="18">
        <f t="shared" ref="AJ495" si="128">SUM(X495:AI495)</f>
        <v>0</v>
      </c>
      <c r="AK495" s="15">
        <v>0</v>
      </c>
      <c r="AL495" s="2">
        <v>0</v>
      </c>
      <c r="AM495" s="2">
        <v>0</v>
      </c>
      <c r="AV495" s="16"/>
      <c r="AW495" s="18">
        <f t="shared" ref="AW495" si="129">SUM(AK495:AV495)</f>
        <v>0</v>
      </c>
      <c r="AX495" s="15">
        <v>0</v>
      </c>
      <c r="AY495" s="2">
        <v>0</v>
      </c>
      <c r="AZ495" s="2">
        <v>0</v>
      </c>
      <c r="BA495" s="2">
        <v>0</v>
      </c>
      <c r="BB495" s="2">
        <v>0</v>
      </c>
      <c r="BC495" s="2">
        <v>0</v>
      </c>
      <c r="BD495" s="2">
        <v>0</v>
      </c>
      <c r="BE495" s="2">
        <v>0</v>
      </c>
      <c r="BF495" s="2">
        <v>0</v>
      </c>
      <c r="BG495" s="2">
        <v>0</v>
      </c>
      <c r="BH495" s="2">
        <v>0</v>
      </c>
      <c r="BI495" s="16">
        <v>0</v>
      </c>
      <c r="BJ495" s="18">
        <f t="shared" ref="BJ495" si="130">SUM(AX495:BI495)</f>
        <v>0</v>
      </c>
      <c r="BK495" s="15">
        <v>0</v>
      </c>
      <c r="BL495" s="2">
        <v>0</v>
      </c>
      <c r="BM495" s="2">
        <v>0</v>
      </c>
      <c r="BN495" s="2">
        <v>0</v>
      </c>
      <c r="BO495" s="2">
        <v>0</v>
      </c>
      <c r="BP495" s="2">
        <v>0</v>
      </c>
      <c r="BQ495" s="2">
        <v>0</v>
      </c>
      <c r="BR495" s="2">
        <v>0</v>
      </c>
      <c r="BS495" s="2">
        <v>0</v>
      </c>
      <c r="BT495" s="2">
        <v>0</v>
      </c>
      <c r="BU495" s="2">
        <v>0</v>
      </c>
      <c r="BV495" s="2">
        <v>0</v>
      </c>
      <c r="BW495" s="18">
        <f t="shared" ref="BW495" si="131">SUM(BK495:BV495)</f>
        <v>0</v>
      </c>
      <c r="BX495" s="15">
        <v>0</v>
      </c>
      <c r="BY495" s="2">
        <v>0</v>
      </c>
      <c r="BZ495" s="2">
        <v>0</v>
      </c>
      <c r="CA495" s="2">
        <v>0</v>
      </c>
      <c r="CB495" s="2">
        <v>0</v>
      </c>
      <c r="CC495" s="2">
        <v>0</v>
      </c>
      <c r="CD495" s="2">
        <v>0</v>
      </c>
      <c r="CE495" s="2">
        <v>0</v>
      </c>
      <c r="CF495" s="2">
        <v>0</v>
      </c>
      <c r="CG495" s="2">
        <v>0</v>
      </c>
      <c r="CH495" s="2">
        <v>0</v>
      </c>
      <c r="CI495" s="2">
        <v>0</v>
      </c>
      <c r="CJ495" s="18">
        <f t="shared" ref="CJ495" si="132">SUM(BX495:CI495)</f>
        <v>0</v>
      </c>
      <c r="CK495" s="15">
        <v>0</v>
      </c>
      <c r="CL495" s="2">
        <v>0</v>
      </c>
      <c r="CM495" s="2">
        <v>0</v>
      </c>
      <c r="CN495" s="2">
        <v>0</v>
      </c>
      <c r="CO495" s="2">
        <v>0</v>
      </c>
      <c r="CP495" s="2">
        <v>0</v>
      </c>
      <c r="CQ495" s="2">
        <v>0</v>
      </c>
      <c r="CR495" s="2">
        <v>0</v>
      </c>
      <c r="CS495" s="2">
        <v>0</v>
      </c>
      <c r="CT495" s="2">
        <v>0</v>
      </c>
      <c r="CU495" s="2">
        <v>0</v>
      </c>
      <c r="CV495" s="16">
        <v>0</v>
      </c>
      <c r="CW495" s="18">
        <f t="shared" ref="CW495" si="133">SUM(CK495:CV495)</f>
        <v>0</v>
      </c>
    </row>
    <row r="496" spans="1:102" ht="13.05" customHeight="1" x14ac:dyDescent="0.2">
      <c r="A496" s="46" t="s">
        <v>22</v>
      </c>
      <c r="B496" s="46" t="s">
        <v>23</v>
      </c>
      <c r="C496" s="89">
        <v>406</v>
      </c>
      <c r="D496" s="46" t="s">
        <v>611</v>
      </c>
      <c r="E496" s="46" t="s">
        <v>22</v>
      </c>
      <c r="F496" s="46" t="s">
        <v>23</v>
      </c>
      <c r="G496" s="47" t="s">
        <v>600</v>
      </c>
      <c r="H496" s="71">
        <v>37328</v>
      </c>
      <c r="I496" s="49" t="s">
        <v>647</v>
      </c>
      <c r="J496" s="43">
        <v>0</v>
      </c>
      <c r="K496" s="15">
        <v>0</v>
      </c>
      <c r="L496" s="2">
        <v>0</v>
      </c>
      <c r="M496" s="2">
        <v>0</v>
      </c>
      <c r="V496" s="16"/>
      <c r="W496" s="18">
        <f t="shared" ref="W496:W498" si="134">SUM(K496:V496)</f>
        <v>0</v>
      </c>
      <c r="X496" s="15">
        <v>0</v>
      </c>
      <c r="Y496" s="2">
        <v>0</v>
      </c>
      <c r="Z496" s="2">
        <v>0</v>
      </c>
      <c r="AI496" s="16"/>
      <c r="AJ496" s="18">
        <f t="shared" ref="AJ496:AJ498" si="135">SUM(X496:AI496)</f>
        <v>0</v>
      </c>
      <c r="AK496" s="15">
        <v>0</v>
      </c>
      <c r="AL496" s="2">
        <v>0</v>
      </c>
      <c r="AM496" s="2">
        <v>0</v>
      </c>
      <c r="AV496" s="16"/>
      <c r="AW496" s="18">
        <f t="shared" ref="AW496:AW498" si="136">SUM(AK496:AV496)</f>
        <v>0</v>
      </c>
      <c r="AX496" s="15">
        <v>0</v>
      </c>
      <c r="AY496" s="2">
        <v>0</v>
      </c>
      <c r="AZ496" s="2">
        <v>0</v>
      </c>
      <c r="BA496" s="2">
        <v>0</v>
      </c>
      <c r="BB496" s="2">
        <v>0</v>
      </c>
      <c r="BC496" s="2">
        <v>0</v>
      </c>
      <c r="BD496" s="2">
        <v>0</v>
      </c>
      <c r="BE496" s="2">
        <v>0</v>
      </c>
      <c r="BF496" s="2">
        <v>0</v>
      </c>
      <c r="BG496" s="2">
        <v>0</v>
      </c>
      <c r="BH496" s="2">
        <v>0</v>
      </c>
      <c r="BI496" s="16">
        <v>0</v>
      </c>
      <c r="BJ496" s="18">
        <f t="shared" ref="BJ496:BJ498" si="137">SUM(AX496:BI496)</f>
        <v>0</v>
      </c>
      <c r="BK496" s="15">
        <v>0</v>
      </c>
      <c r="BL496" s="2">
        <v>0</v>
      </c>
      <c r="BM496" s="2">
        <v>0</v>
      </c>
      <c r="BN496" s="2">
        <v>0</v>
      </c>
      <c r="BO496" s="2">
        <v>0</v>
      </c>
      <c r="BP496" s="2">
        <v>0</v>
      </c>
      <c r="BQ496" s="2">
        <v>0</v>
      </c>
      <c r="BR496" s="2">
        <v>0</v>
      </c>
      <c r="BS496" s="2">
        <v>0</v>
      </c>
      <c r="BT496" s="2">
        <v>0</v>
      </c>
      <c r="BU496" s="2">
        <v>0</v>
      </c>
      <c r="BV496" s="2">
        <v>0</v>
      </c>
      <c r="BW496" s="18">
        <f t="shared" ref="BW496:BW498" si="138">SUM(BK496:BV496)</f>
        <v>0</v>
      </c>
      <c r="BX496" s="15">
        <v>0</v>
      </c>
      <c r="BY496" s="2">
        <v>0</v>
      </c>
      <c r="BZ496" s="2">
        <v>0</v>
      </c>
      <c r="CA496" s="2">
        <v>0</v>
      </c>
      <c r="CB496" s="2">
        <v>0</v>
      </c>
      <c r="CC496" s="2">
        <v>0</v>
      </c>
      <c r="CD496" s="2">
        <v>0</v>
      </c>
      <c r="CE496" s="2">
        <v>0</v>
      </c>
      <c r="CF496" s="2">
        <v>0</v>
      </c>
      <c r="CG496" s="2">
        <v>0</v>
      </c>
      <c r="CH496" s="2">
        <v>0</v>
      </c>
      <c r="CI496" s="2">
        <v>0</v>
      </c>
      <c r="CJ496" s="18">
        <f t="shared" ref="CJ496:CJ498" si="139">SUM(BX496:CI496)</f>
        <v>0</v>
      </c>
      <c r="CK496" s="15">
        <v>0</v>
      </c>
      <c r="CL496" s="2">
        <v>0</v>
      </c>
      <c r="CM496" s="2">
        <v>0</v>
      </c>
      <c r="CN496" s="2">
        <v>0</v>
      </c>
      <c r="CO496" s="2">
        <v>0</v>
      </c>
      <c r="CP496" s="2">
        <v>0</v>
      </c>
      <c r="CQ496" s="2">
        <v>0</v>
      </c>
      <c r="CR496" s="2">
        <v>0</v>
      </c>
      <c r="CS496" s="2">
        <v>0</v>
      </c>
      <c r="CT496" s="2">
        <v>0</v>
      </c>
      <c r="CU496" s="2">
        <v>0</v>
      </c>
      <c r="CV496" s="16">
        <v>0</v>
      </c>
      <c r="CW496" s="18">
        <f t="shared" ref="CW496:CW498" si="140">SUM(CK496:CV496)</f>
        <v>0</v>
      </c>
    </row>
    <row r="497" spans="1:101" ht="13.05" customHeight="1" x14ac:dyDescent="0.2">
      <c r="A497" s="46" t="s">
        <v>6</v>
      </c>
      <c r="B497" s="46" t="s">
        <v>100</v>
      </c>
      <c r="C497" s="89">
        <v>400</v>
      </c>
      <c r="D497" s="46" t="s">
        <v>610</v>
      </c>
      <c r="E497" s="46" t="s">
        <v>19</v>
      </c>
      <c r="F497" s="46" t="s">
        <v>100</v>
      </c>
      <c r="G497" s="47" t="s">
        <v>600</v>
      </c>
      <c r="H497" s="71">
        <v>37475</v>
      </c>
      <c r="I497" s="49" t="s">
        <v>648</v>
      </c>
      <c r="J497" s="43">
        <v>0</v>
      </c>
      <c r="K497" s="15">
        <v>0</v>
      </c>
      <c r="L497" s="2">
        <v>0</v>
      </c>
      <c r="M497" s="2">
        <v>0</v>
      </c>
      <c r="V497" s="16"/>
      <c r="W497" s="18">
        <f t="shared" si="134"/>
        <v>0</v>
      </c>
      <c r="X497" s="15">
        <v>0</v>
      </c>
      <c r="Y497" s="2">
        <v>0</v>
      </c>
      <c r="Z497" s="2">
        <v>0</v>
      </c>
      <c r="AI497" s="16"/>
      <c r="AJ497" s="18">
        <f t="shared" si="135"/>
        <v>0</v>
      </c>
      <c r="AK497" s="15">
        <v>0</v>
      </c>
      <c r="AL497" s="2">
        <v>0</v>
      </c>
      <c r="AM497" s="2">
        <v>0</v>
      </c>
      <c r="AV497" s="16"/>
      <c r="AW497" s="18">
        <f t="shared" si="136"/>
        <v>0</v>
      </c>
      <c r="AX497" s="15">
        <v>0</v>
      </c>
      <c r="AY497" s="2">
        <v>0</v>
      </c>
      <c r="AZ497" s="2">
        <v>0</v>
      </c>
      <c r="BA497" s="2">
        <v>0</v>
      </c>
      <c r="BB497" s="2">
        <v>0</v>
      </c>
      <c r="BC497" s="2">
        <v>0</v>
      </c>
      <c r="BD497" s="2">
        <v>0</v>
      </c>
      <c r="BE497" s="2">
        <v>0</v>
      </c>
      <c r="BF497" s="2">
        <v>0</v>
      </c>
      <c r="BG497" s="2">
        <v>0</v>
      </c>
      <c r="BH497" s="2">
        <v>0</v>
      </c>
      <c r="BI497" s="16">
        <v>0</v>
      </c>
      <c r="BJ497" s="18">
        <f t="shared" si="137"/>
        <v>0</v>
      </c>
      <c r="BK497" s="15">
        <v>0</v>
      </c>
      <c r="BL497" s="2">
        <v>0</v>
      </c>
      <c r="BM497" s="2">
        <v>0</v>
      </c>
      <c r="BN497" s="2">
        <v>0</v>
      </c>
      <c r="BO497" s="2">
        <v>0</v>
      </c>
      <c r="BP497" s="2">
        <v>0</v>
      </c>
      <c r="BQ497" s="2">
        <v>0</v>
      </c>
      <c r="BR497" s="2">
        <v>0</v>
      </c>
      <c r="BS497" s="2">
        <v>0</v>
      </c>
      <c r="BT497" s="2">
        <v>0</v>
      </c>
      <c r="BU497" s="2">
        <v>0</v>
      </c>
      <c r="BV497" s="2">
        <v>0</v>
      </c>
      <c r="BW497" s="18">
        <f t="shared" si="138"/>
        <v>0</v>
      </c>
      <c r="BX497" s="15">
        <v>0</v>
      </c>
      <c r="BY497" s="2">
        <v>0</v>
      </c>
      <c r="BZ497" s="2">
        <v>0</v>
      </c>
      <c r="CA497" s="2">
        <v>0</v>
      </c>
      <c r="CB497" s="2">
        <v>0</v>
      </c>
      <c r="CC497" s="2">
        <v>0</v>
      </c>
      <c r="CD497" s="2">
        <v>0</v>
      </c>
      <c r="CE497" s="2">
        <v>0</v>
      </c>
      <c r="CF497" s="2">
        <v>0</v>
      </c>
      <c r="CG497" s="2">
        <v>0</v>
      </c>
      <c r="CH497" s="2">
        <v>0</v>
      </c>
      <c r="CI497" s="2">
        <v>0</v>
      </c>
      <c r="CJ497" s="18">
        <f t="shared" si="139"/>
        <v>0</v>
      </c>
      <c r="CK497" s="15">
        <v>0</v>
      </c>
      <c r="CL497" s="2">
        <v>0</v>
      </c>
      <c r="CM497" s="2">
        <v>0</v>
      </c>
      <c r="CN497" s="2">
        <v>0</v>
      </c>
      <c r="CO497" s="2">
        <v>0</v>
      </c>
      <c r="CP497" s="2">
        <v>0</v>
      </c>
      <c r="CQ497" s="2">
        <v>0</v>
      </c>
      <c r="CR497" s="2">
        <v>0</v>
      </c>
      <c r="CS497" s="2">
        <v>0</v>
      </c>
      <c r="CT497" s="2">
        <v>0</v>
      </c>
      <c r="CU497" s="2">
        <v>0</v>
      </c>
      <c r="CV497" s="16">
        <v>0</v>
      </c>
      <c r="CW497" s="18">
        <f t="shared" si="140"/>
        <v>0</v>
      </c>
    </row>
    <row r="498" spans="1:101" ht="13.05" customHeight="1" x14ac:dyDescent="0.2">
      <c r="A498" s="46" t="s">
        <v>22</v>
      </c>
      <c r="B498" s="46" t="s">
        <v>295</v>
      </c>
      <c r="C498" s="89">
        <v>406</v>
      </c>
      <c r="D498" s="46" t="s">
        <v>611</v>
      </c>
      <c r="E498" s="46" t="s">
        <v>22</v>
      </c>
      <c r="F498" s="46" t="s">
        <v>295</v>
      </c>
      <c r="G498" s="47" t="s">
        <v>600</v>
      </c>
      <c r="H498" s="71">
        <v>37887</v>
      </c>
      <c r="I498" s="49" t="s">
        <v>649</v>
      </c>
      <c r="J498" s="43">
        <v>0</v>
      </c>
      <c r="K498" s="15">
        <v>0</v>
      </c>
      <c r="L498" s="2">
        <v>0</v>
      </c>
      <c r="M498" s="2">
        <v>0</v>
      </c>
      <c r="V498" s="16"/>
      <c r="W498" s="18">
        <f t="shared" si="134"/>
        <v>0</v>
      </c>
      <c r="X498" s="15">
        <v>0</v>
      </c>
      <c r="Y498" s="2">
        <v>0</v>
      </c>
      <c r="Z498" s="2">
        <v>0</v>
      </c>
      <c r="AI498" s="16"/>
      <c r="AJ498" s="18">
        <f t="shared" si="135"/>
        <v>0</v>
      </c>
      <c r="AK498" s="15">
        <v>0</v>
      </c>
      <c r="AL498" s="2">
        <v>0</v>
      </c>
      <c r="AM498" s="2">
        <v>0</v>
      </c>
      <c r="AV498" s="16"/>
      <c r="AW498" s="18">
        <f t="shared" si="136"/>
        <v>0</v>
      </c>
      <c r="AX498" s="15">
        <v>0</v>
      </c>
      <c r="AY498" s="2">
        <v>0</v>
      </c>
      <c r="AZ498" s="2">
        <v>0</v>
      </c>
      <c r="BA498" s="2">
        <v>0</v>
      </c>
      <c r="BB498" s="2">
        <v>0</v>
      </c>
      <c r="BC498" s="2">
        <v>0</v>
      </c>
      <c r="BD498" s="2">
        <v>0</v>
      </c>
      <c r="BE498" s="2">
        <v>0</v>
      </c>
      <c r="BF498" s="2">
        <v>0</v>
      </c>
      <c r="BG498" s="2">
        <v>0</v>
      </c>
      <c r="BH498" s="2">
        <v>0</v>
      </c>
      <c r="BI498" s="16">
        <v>0</v>
      </c>
      <c r="BJ498" s="18">
        <f t="shared" si="137"/>
        <v>0</v>
      </c>
      <c r="BK498" s="15">
        <v>0</v>
      </c>
      <c r="BL498" s="2">
        <v>0</v>
      </c>
      <c r="BM498" s="2">
        <v>0</v>
      </c>
      <c r="BN498" s="2">
        <v>0</v>
      </c>
      <c r="BO498" s="2">
        <v>0</v>
      </c>
      <c r="BP498" s="2">
        <v>0</v>
      </c>
      <c r="BQ498" s="2">
        <v>0</v>
      </c>
      <c r="BR498" s="2">
        <v>0</v>
      </c>
      <c r="BS498" s="2">
        <v>0</v>
      </c>
      <c r="BT498" s="2">
        <v>0</v>
      </c>
      <c r="BU498" s="2">
        <v>0</v>
      </c>
      <c r="BV498" s="2">
        <v>0</v>
      </c>
      <c r="BW498" s="18">
        <f t="shared" si="138"/>
        <v>0</v>
      </c>
      <c r="BX498" s="15">
        <v>0</v>
      </c>
      <c r="BY498" s="2">
        <v>0</v>
      </c>
      <c r="BZ498" s="2">
        <v>0</v>
      </c>
      <c r="CA498" s="2">
        <v>0</v>
      </c>
      <c r="CB498" s="2">
        <v>0</v>
      </c>
      <c r="CC498" s="2">
        <v>0</v>
      </c>
      <c r="CD498" s="2">
        <v>0</v>
      </c>
      <c r="CE498" s="2">
        <v>0</v>
      </c>
      <c r="CF498" s="2">
        <v>0</v>
      </c>
      <c r="CG498" s="2">
        <v>0</v>
      </c>
      <c r="CH498" s="2">
        <v>0</v>
      </c>
      <c r="CI498" s="2">
        <v>0</v>
      </c>
      <c r="CJ498" s="18">
        <f t="shared" si="139"/>
        <v>0</v>
      </c>
      <c r="CK498" s="15">
        <v>0</v>
      </c>
      <c r="CL498" s="2">
        <v>0</v>
      </c>
      <c r="CM498" s="2">
        <v>0</v>
      </c>
      <c r="CN498" s="2">
        <v>0</v>
      </c>
      <c r="CO498" s="2">
        <v>0</v>
      </c>
      <c r="CP498" s="2">
        <v>0</v>
      </c>
      <c r="CQ498" s="2">
        <v>0</v>
      </c>
      <c r="CR498" s="2">
        <v>0</v>
      </c>
      <c r="CS498" s="2">
        <v>0</v>
      </c>
      <c r="CT498" s="2">
        <v>0</v>
      </c>
      <c r="CU498" s="2">
        <v>0</v>
      </c>
      <c r="CV498" s="16">
        <v>0</v>
      </c>
      <c r="CW498" s="18">
        <f t="shared" si="140"/>
        <v>0</v>
      </c>
    </row>
    <row r="499" spans="1:101" ht="13.05" customHeight="1" thickBot="1" x14ac:dyDescent="0.25">
      <c r="A499" s="67" t="s">
        <v>6</v>
      </c>
      <c r="B499" s="67" t="s">
        <v>47</v>
      </c>
      <c r="C499" s="91">
        <v>400</v>
      </c>
      <c r="D499" s="67" t="s">
        <v>610</v>
      </c>
      <c r="E499" s="67" t="s">
        <v>25</v>
      </c>
      <c r="F499" s="67" t="s">
        <v>48</v>
      </c>
      <c r="G499" s="68" t="s">
        <v>39</v>
      </c>
      <c r="H499" s="75">
        <v>33980</v>
      </c>
      <c r="I499" s="69" t="s">
        <v>599</v>
      </c>
      <c r="J499" s="151">
        <v>0</v>
      </c>
      <c r="K499" s="77">
        <v>0</v>
      </c>
      <c r="L499" s="78">
        <v>0</v>
      </c>
      <c r="M499" s="78">
        <v>0</v>
      </c>
      <c r="N499" s="78">
        <v>0</v>
      </c>
      <c r="O499" s="78">
        <v>0</v>
      </c>
      <c r="P499" s="78">
        <v>0</v>
      </c>
      <c r="Q499" s="78">
        <v>0</v>
      </c>
      <c r="R499" s="78">
        <v>0</v>
      </c>
      <c r="S499" s="78">
        <v>0</v>
      </c>
      <c r="T499" s="78">
        <v>0</v>
      </c>
      <c r="U499" s="78">
        <v>0</v>
      </c>
      <c r="V499" s="79">
        <v>0</v>
      </c>
      <c r="W499" s="80">
        <f t="shared" si="120"/>
        <v>0</v>
      </c>
      <c r="X499" s="77">
        <v>0</v>
      </c>
      <c r="Y499" s="78">
        <v>0</v>
      </c>
      <c r="Z499" s="78">
        <v>0</v>
      </c>
      <c r="AA499" s="78">
        <v>0</v>
      </c>
      <c r="AB499" s="78">
        <v>0</v>
      </c>
      <c r="AC499" s="78">
        <v>0</v>
      </c>
      <c r="AD499" s="78">
        <v>0</v>
      </c>
      <c r="AE499" s="78">
        <v>0</v>
      </c>
      <c r="AF499" s="78">
        <v>0</v>
      </c>
      <c r="AG499" s="78">
        <v>0</v>
      </c>
      <c r="AH499" s="78">
        <v>0</v>
      </c>
      <c r="AI499" s="79">
        <v>0</v>
      </c>
      <c r="AJ499" s="80">
        <f t="shared" si="121"/>
        <v>0</v>
      </c>
      <c r="AK499" s="77">
        <v>0</v>
      </c>
      <c r="AL499" s="78">
        <v>0</v>
      </c>
      <c r="AM499" s="78">
        <v>0</v>
      </c>
      <c r="AN499" s="78">
        <v>0</v>
      </c>
      <c r="AO499" s="78">
        <v>0</v>
      </c>
      <c r="AP499" s="78">
        <v>0</v>
      </c>
      <c r="AQ499" s="78">
        <v>0</v>
      </c>
      <c r="AR499" s="78">
        <v>0</v>
      </c>
      <c r="AS499" s="78">
        <v>0</v>
      </c>
      <c r="AT499" s="78">
        <v>0</v>
      </c>
      <c r="AU499" s="78">
        <v>0</v>
      </c>
      <c r="AV499" s="79">
        <v>0</v>
      </c>
      <c r="AW499" s="80">
        <f t="shared" si="122"/>
        <v>0</v>
      </c>
      <c r="AX499" s="77">
        <v>0</v>
      </c>
      <c r="AY499" s="78">
        <v>0</v>
      </c>
      <c r="AZ499" s="78">
        <v>0</v>
      </c>
      <c r="BA499" s="78">
        <v>0</v>
      </c>
      <c r="BB499" s="78">
        <v>0</v>
      </c>
      <c r="BC499" s="78">
        <v>0</v>
      </c>
      <c r="BD499" s="78">
        <v>0</v>
      </c>
      <c r="BE499" s="78">
        <v>0</v>
      </c>
      <c r="BF499" s="78">
        <v>0</v>
      </c>
      <c r="BG499" s="78">
        <v>0</v>
      </c>
      <c r="BH499" s="78">
        <v>0</v>
      </c>
      <c r="BI499" s="79">
        <v>0</v>
      </c>
      <c r="BJ499" s="80">
        <f t="shared" si="123"/>
        <v>0</v>
      </c>
      <c r="BK499" s="77">
        <v>0</v>
      </c>
      <c r="BL499" s="78">
        <v>0</v>
      </c>
      <c r="BM499" s="78">
        <v>0</v>
      </c>
      <c r="BN499" s="78">
        <v>0</v>
      </c>
      <c r="BO499" s="78">
        <v>0</v>
      </c>
      <c r="BP499" s="78">
        <v>0</v>
      </c>
      <c r="BQ499" s="78">
        <v>0</v>
      </c>
      <c r="BR499" s="78">
        <v>0</v>
      </c>
      <c r="BS499" s="78">
        <v>0</v>
      </c>
      <c r="BT499" s="78">
        <v>0</v>
      </c>
      <c r="BU499" s="78">
        <v>0</v>
      </c>
      <c r="BV499" s="78">
        <v>0</v>
      </c>
      <c r="BW499" s="80">
        <f t="shared" si="124"/>
        <v>0</v>
      </c>
      <c r="BX499" s="77">
        <v>0</v>
      </c>
      <c r="BY499" s="78">
        <v>0</v>
      </c>
      <c r="BZ499" s="78">
        <v>0</v>
      </c>
      <c r="CA499" s="78">
        <v>0</v>
      </c>
      <c r="CB499" s="78">
        <v>0</v>
      </c>
      <c r="CC499" s="78">
        <v>0</v>
      </c>
      <c r="CD499" s="78">
        <v>0</v>
      </c>
      <c r="CE499" s="78">
        <v>0</v>
      </c>
      <c r="CF499" s="78">
        <v>0</v>
      </c>
      <c r="CG499" s="78">
        <v>0</v>
      </c>
      <c r="CH499" s="78">
        <v>0</v>
      </c>
      <c r="CI499" s="78">
        <v>0</v>
      </c>
      <c r="CJ499" s="80">
        <f t="shared" si="125"/>
        <v>0</v>
      </c>
      <c r="CK499" s="77">
        <v>0</v>
      </c>
      <c r="CL499" s="78">
        <v>0</v>
      </c>
      <c r="CM499" s="78">
        <v>0</v>
      </c>
      <c r="CN499" s="78">
        <v>0</v>
      </c>
      <c r="CO499" s="78">
        <v>0</v>
      </c>
      <c r="CP499" s="78">
        <v>0</v>
      </c>
      <c r="CQ499" s="78">
        <v>0</v>
      </c>
      <c r="CR499" s="78">
        <v>0</v>
      </c>
      <c r="CS499" s="78">
        <v>0</v>
      </c>
      <c r="CT499" s="78">
        <v>0</v>
      </c>
      <c r="CU499" s="78">
        <v>0</v>
      </c>
      <c r="CV499" s="79">
        <v>0</v>
      </c>
      <c r="CW499" s="80">
        <f t="shared" si="126"/>
        <v>0</v>
      </c>
    </row>
  </sheetData>
  <autoFilter ref="A6:I499" xr:uid="{CBE3B0EB-3655-4702-81AE-5C373E8A1001}"/>
  <mergeCells count="14">
    <mergeCell ref="E2:I4"/>
    <mergeCell ref="BX4:CJ4"/>
    <mergeCell ref="BX5:CJ5"/>
    <mergeCell ref="CK4:CW4"/>
    <mergeCell ref="CK5:CW5"/>
    <mergeCell ref="AX4:BJ4"/>
    <mergeCell ref="AX5:BJ5"/>
    <mergeCell ref="BK4:BW4"/>
    <mergeCell ref="BK5:BW5"/>
    <mergeCell ref="AK4:AW4"/>
    <mergeCell ref="K5:W5"/>
    <mergeCell ref="X5:AJ5"/>
    <mergeCell ref="K4:AJ4"/>
    <mergeCell ref="AK5:AV5"/>
  </mergeCells>
  <conditionalFormatting sqref="H1:H1048576">
    <cfRule type="duplicateValues" dxfId="13" priority="2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  <ignoredErrors>
    <ignoredError sqref="W245:W467 W7:W242 W499 W473:W494 W495:W498" formulaRange="1"/>
    <ignoredError sqref="W469:W472" formula="1" formulaRange="1"/>
    <ignoredError sqref="W468 AJ472 AJ469:AJ471 AJ46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C240-5F98-4A94-BDDF-CDAD9417C869}">
  <dimension ref="A1:P499"/>
  <sheetViews>
    <sheetView showGridLines="0" zoomScale="96" zoomScaleNormal="96" workbookViewId="0">
      <pane xSplit="9" ySplit="6" topLeftCell="J7" activePane="bottomRight" state="frozen"/>
      <selection pane="topRight" activeCell="J1" sqref="J1"/>
      <selection pane="bottomLeft" activeCell="A7" sqref="A7"/>
      <selection pane="bottomRight" activeCell="J7" sqref="J7"/>
    </sheetView>
  </sheetViews>
  <sheetFormatPr baseColWidth="10" defaultRowHeight="9.6" outlineLevelCol="1" x14ac:dyDescent="0.2"/>
  <cols>
    <col min="1" max="4" width="11.5546875" style="1" hidden="1" customWidth="1" outlineLevel="1"/>
    <col min="5" max="5" width="14.109375" style="1" customWidth="1" collapsed="1"/>
    <col min="6" max="6" width="16.6640625" style="1" customWidth="1"/>
    <col min="7" max="7" width="7.109375" style="2" customWidth="1"/>
    <col min="8" max="8" width="7.44140625" style="2" customWidth="1"/>
    <col min="9" max="9" width="29.77734375" style="1" customWidth="1"/>
    <col min="10" max="16" width="11.5546875" style="36"/>
    <col min="17" max="16384" width="11.5546875" style="1"/>
  </cols>
  <sheetData>
    <row r="1" spans="1:16" ht="14.4" customHeight="1" x14ac:dyDescent="0.2">
      <c r="E1" s="179" t="s">
        <v>646</v>
      </c>
      <c r="F1" s="179"/>
      <c r="G1" s="179"/>
      <c r="H1" s="179"/>
      <c r="I1" s="179"/>
    </row>
    <row r="2" spans="1:16" ht="9.6" customHeight="1" x14ac:dyDescent="0.2">
      <c r="E2" s="179"/>
      <c r="F2" s="179"/>
      <c r="G2" s="179"/>
      <c r="H2" s="179"/>
      <c r="I2" s="179"/>
    </row>
    <row r="3" spans="1:16" ht="10.199999999999999" customHeight="1" thickBot="1" x14ac:dyDescent="0.25">
      <c r="E3" s="179"/>
      <c r="F3" s="179"/>
      <c r="G3" s="179"/>
      <c r="H3" s="179"/>
      <c r="I3" s="179"/>
    </row>
    <row r="4" spans="1:16" ht="15" customHeight="1" thickBot="1" x14ac:dyDescent="0.25">
      <c r="E4" s="179"/>
      <c r="F4" s="179"/>
      <c r="G4" s="179"/>
      <c r="H4" s="179"/>
      <c r="I4" s="179"/>
      <c r="J4" s="193" t="s">
        <v>579</v>
      </c>
      <c r="K4" s="194"/>
      <c r="L4" s="195"/>
      <c r="M4" s="196" t="s">
        <v>567</v>
      </c>
      <c r="N4" s="197"/>
      <c r="O4" s="197"/>
      <c r="P4" s="198"/>
    </row>
    <row r="5" spans="1:16" ht="10.199999999999999" thickBot="1" x14ac:dyDescent="0.25">
      <c r="H5" s="76"/>
      <c r="J5" s="81">
        <f>SUBTOTAL(9,J7:J965)</f>
        <v>1869</v>
      </c>
      <c r="K5" s="82">
        <f>SUBTOTAL(9,K7:K965)</f>
        <v>22</v>
      </c>
      <c r="L5" s="58">
        <f>SUBTOTAL(9,L7:L965)</f>
        <v>1510</v>
      </c>
      <c r="M5" s="81">
        <f>SUBTOTAL(9,M7:M965)</f>
        <v>0</v>
      </c>
      <c r="N5" s="82">
        <f t="shared" ref="N5:P5" si="0">SUBTOTAL(9,N7:N965)</f>
        <v>0</v>
      </c>
      <c r="O5" s="62">
        <f t="shared" si="0"/>
        <v>0</v>
      </c>
      <c r="P5" s="82">
        <f t="shared" si="0"/>
        <v>0</v>
      </c>
    </row>
    <row r="6" spans="1:16" s="57" customFormat="1" ht="19.8" customHeight="1" thickBot="1" x14ac:dyDescent="0.25">
      <c r="A6" s="37" t="s">
        <v>0</v>
      </c>
      <c r="B6" s="37" t="s">
        <v>1</v>
      </c>
      <c r="C6" s="37" t="s">
        <v>613</v>
      </c>
      <c r="D6" s="37" t="s">
        <v>606</v>
      </c>
      <c r="E6" s="37" t="s">
        <v>2</v>
      </c>
      <c r="F6" s="37" t="s">
        <v>3</v>
      </c>
      <c r="G6" s="37" t="s">
        <v>5</v>
      </c>
      <c r="H6" s="37" t="s">
        <v>4</v>
      </c>
      <c r="I6" s="38" t="s">
        <v>539</v>
      </c>
      <c r="J6" s="83" t="s">
        <v>572</v>
      </c>
      <c r="K6" s="84" t="s">
        <v>573</v>
      </c>
      <c r="L6" s="85" t="s">
        <v>574</v>
      </c>
      <c r="M6" s="86" t="s">
        <v>575</v>
      </c>
      <c r="N6" s="86" t="s">
        <v>576</v>
      </c>
      <c r="O6" s="86" t="s">
        <v>577</v>
      </c>
      <c r="P6" s="87" t="s">
        <v>578</v>
      </c>
    </row>
    <row r="7" spans="1:16" ht="13.05" customHeight="1" x14ac:dyDescent="0.2">
      <c r="A7" s="46" t="s">
        <v>6</v>
      </c>
      <c r="B7" s="46" t="s">
        <v>7</v>
      </c>
      <c r="C7" s="89">
        <v>403</v>
      </c>
      <c r="D7" s="46" t="s">
        <v>607</v>
      </c>
      <c r="E7" s="46" t="s">
        <v>8</v>
      </c>
      <c r="F7" s="46" t="s">
        <v>9</v>
      </c>
      <c r="G7" s="47" t="s">
        <v>10</v>
      </c>
      <c r="H7" s="70">
        <v>3</v>
      </c>
      <c r="I7" s="48" t="s">
        <v>11</v>
      </c>
      <c r="J7" s="64">
        <f>VLOOKUP(H7,'Metales Pesados 2026'!H7:W473,16,FALSE)</f>
        <v>0</v>
      </c>
      <c r="K7" s="36">
        <f>VLOOKUP(H7,'Metales Pesados 2026'!H7:AJ473,29,FALSE)</f>
        <v>0</v>
      </c>
      <c r="L7" s="60">
        <f>VLOOKUP(H7,'Metales Pesados 2026'!H7:AW473,42,FALSE)</f>
        <v>0</v>
      </c>
      <c r="M7" s="63">
        <f>VLOOKUP(H7,'Metales Pesados 2026'!H7:BJ473,55,FALSE)</f>
        <v>0</v>
      </c>
      <c r="N7" s="63">
        <f>VLOOKUP(H7,'Metales Pesados 2026'!H7:BW473,68,FALSE)</f>
        <v>0</v>
      </c>
      <c r="O7" s="63">
        <f>VLOOKUP(H7,'Metales Pesados 2026'!H7:CJ473,81,FALSE)</f>
        <v>0</v>
      </c>
      <c r="P7" s="59">
        <f>VLOOKUP(H7,'Metales Pesados 2026'!H7:CW473,94,FALSE)</f>
        <v>0</v>
      </c>
    </row>
    <row r="8" spans="1:16" ht="13.05" customHeight="1" x14ac:dyDescent="0.2">
      <c r="A8" s="46" t="s">
        <v>6</v>
      </c>
      <c r="B8" s="46" t="s">
        <v>12</v>
      </c>
      <c r="C8" s="89">
        <v>402</v>
      </c>
      <c r="D8" s="46" t="s">
        <v>608</v>
      </c>
      <c r="E8" s="46" t="s">
        <v>8</v>
      </c>
      <c r="F8" s="46" t="s">
        <v>9</v>
      </c>
      <c r="G8" s="47" t="s">
        <v>13</v>
      </c>
      <c r="H8" s="70">
        <v>1</v>
      </c>
      <c r="I8" s="48" t="s">
        <v>14</v>
      </c>
      <c r="J8" s="64">
        <f>VLOOKUP(H8,'Metales Pesados 2026'!H8:W474,16,FALSE)</f>
        <v>0</v>
      </c>
      <c r="K8" s="36">
        <f>VLOOKUP(H8,'Metales Pesados 2026'!H8:AJ474,29,FALSE)</f>
        <v>0</v>
      </c>
      <c r="L8" s="60">
        <f>VLOOKUP(H8,'Metales Pesados 2026'!H8:AW474,42,FALSE)</f>
        <v>0</v>
      </c>
      <c r="M8" s="36">
        <f>VLOOKUP(H8,'Metales Pesados 2026'!H8:BJ474,55,FALSE)</f>
        <v>0</v>
      </c>
      <c r="N8" s="36">
        <f>VLOOKUP(H8,'Metales Pesados 2026'!H8:BW474,68,FALSE)</f>
        <v>0</v>
      </c>
      <c r="O8" s="36">
        <f>VLOOKUP(H8,'Metales Pesados 2026'!H8:CJ474,81,FALSE)</f>
        <v>0</v>
      </c>
      <c r="P8" s="60">
        <f>VLOOKUP(H8,'Metales Pesados 2026'!H8:CW474,94,FALSE)</f>
        <v>0</v>
      </c>
    </row>
    <row r="9" spans="1:16" ht="13.05" customHeight="1" x14ac:dyDescent="0.2">
      <c r="A9" s="46" t="s">
        <v>15</v>
      </c>
      <c r="B9" s="46" t="s">
        <v>16</v>
      </c>
      <c r="C9" s="89">
        <v>405</v>
      </c>
      <c r="D9" s="46" t="s">
        <v>609</v>
      </c>
      <c r="E9" s="46" t="s">
        <v>8</v>
      </c>
      <c r="F9" s="46" t="s">
        <v>9</v>
      </c>
      <c r="G9" s="47" t="s">
        <v>13</v>
      </c>
      <c r="H9" s="70">
        <v>210</v>
      </c>
      <c r="I9" s="49" t="s">
        <v>17</v>
      </c>
      <c r="J9" s="64">
        <f>VLOOKUP(H9,'Metales Pesados 2026'!H9:W475,16,FALSE)</f>
        <v>0</v>
      </c>
      <c r="K9" s="36">
        <f>VLOOKUP(H9,'Metales Pesados 2026'!H9:AJ475,29,FALSE)</f>
        <v>0</v>
      </c>
      <c r="L9" s="60">
        <f>VLOOKUP(H9,'Metales Pesados 2026'!H9:AW475,42,FALSE)</f>
        <v>0</v>
      </c>
      <c r="M9" s="36">
        <f>VLOOKUP(H9,'Metales Pesados 2026'!H9:BJ475,55,FALSE)</f>
        <v>0</v>
      </c>
      <c r="N9" s="36">
        <f>VLOOKUP(H9,'Metales Pesados 2026'!H9:BW475,68,FALSE)</f>
        <v>0</v>
      </c>
      <c r="O9" s="36">
        <f>VLOOKUP(H9,'Metales Pesados 2026'!H9:CJ475,81,FALSE)</f>
        <v>0</v>
      </c>
      <c r="P9" s="60">
        <f>VLOOKUP(H9,'Metales Pesados 2026'!H9:CW475,94,FALSE)</f>
        <v>0</v>
      </c>
    </row>
    <row r="10" spans="1:16" ht="13.05" customHeight="1" x14ac:dyDescent="0.2">
      <c r="A10" s="46" t="s">
        <v>6</v>
      </c>
      <c r="B10" s="46" t="s">
        <v>18</v>
      </c>
      <c r="C10" s="89">
        <v>400</v>
      </c>
      <c r="D10" s="46" t="s">
        <v>610</v>
      </c>
      <c r="E10" s="46" t="s">
        <v>19</v>
      </c>
      <c r="F10" s="46" t="s">
        <v>20</v>
      </c>
      <c r="G10" s="47" t="s">
        <v>21</v>
      </c>
      <c r="H10" s="70">
        <v>66</v>
      </c>
      <c r="I10" s="49" t="s">
        <v>20</v>
      </c>
      <c r="J10" s="64">
        <f>VLOOKUP(H10,'Metales Pesados 2026'!H10:W476,16,FALSE)</f>
        <v>41</v>
      </c>
      <c r="K10" s="36">
        <f>VLOOKUP(H10,'Metales Pesados 2026'!H10:AJ476,29,FALSE)</f>
        <v>0</v>
      </c>
      <c r="L10" s="60">
        <f>VLOOKUP(H10,'Metales Pesados 2026'!H10:AW476,42,FALSE)</f>
        <v>38</v>
      </c>
      <c r="M10" s="36">
        <f>VLOOKUP(H10,'Metales Pesados 2026'!H10:BJ476,55,FALSE)</f>
        <v>0</v>
      </c>
      <c r="N10" s="36">
        <f>VLOOKUP(H10,'Metales Pesados 2026'!H10:BW476,68,FALSE)</f>
        <v>0</v>
      </c>
      <c r="O10" s="36">
        <f>VLOOKUP(H10,'Metales Pesados 2026'!H10:CJ476,81,FALSE)</f>
        <v>0</v>
      </c>
      <c r="P10" s="60">
        <f>VLOOKUP(H10,'Metales Pesados 2026'!H10:CW476,94,FALSE)</f>
        <v>0</v>
      </c>
    </row>
    <row r="11" spans="1:16" ht="13.05" customHeight="1" x14ac:dyDescent="0.2">
      <c r="A11" s="46" t="s">
        <v>22</v>
      </c>
      <c r="B11" s="46" t="s">
        <v>23</v>
      </c>
      <c r="C11" s="89">
        <v>406</v>
      </c>
      <c r="D11" s="46" t="s">
        <v>611</v>
      </c>
      <c r="E11" s="46" t="s">
        <v>8</v>
      </c>
      <c r="F11" s="46" t="s">
        <v>9</v>
      </c>
      <c r="G11" s="47" t="s">
        <v>21</v>
      </c>
      <c r="H11" s="71">
        <v>162</v>
      </c>
      <c r="I11" s="49" t="s">
        <v>24</v>
      </c>
      <c r="J11" s="64">
        <f>VLOOKUP(H11,'Metales Pesados 2026'!H11:W477,16,FALSE)</f>
        <v>0</v>
      </c>
      <c r="K11" s="36">
        <f>VLOOKUP(H11,'Metales Pesados 2026'!H11:AJ477,29,FALSE)</f>
        <v>0</v>
      </c>
      <c r="L11" s="60">
        <f>VLOOKUP(H11,'Metales Pesados 2026'!H11:AW477,42,FALSE)</f>
        <v>0</v>
      </c>
      <c r="M11" s="36">
        <f>VLOOKUP(H11,'Metales Pesados 2026'!H11:BJ477,55,FALSE)</f>
        <v>0</v>
      </c>
      <c r="N11" s="36">
        <f>VLOOKUP(H11,'Metales Pesados 2026'!H11:BW477,68,FALSE)</f>
        <v>0</v>
      </c>
      <c r="O11" s="36">
        <f>VLOOKUP(H11,'Metales Pesados 2026'!H11:CJ477,81,FALSE)</f>
        <v>0</v>
      </c>
      <c r="P11" s="60">
        <f>VLOOKUP(H11,'Metales Pesados 2026'!H11:CW477,94,FALSE)</f>
        <v>0</v>
      </c>
    </row>
    <row r="12" spans="1:16" ht="13.05" customHeight="1" x14ac:dyDescent="0.2">
      <c r="A12" s="46" t="s">
        <v>6</v>
      </c>
      <c r="B12" s="46" t="s">
        <v>12</v>
      </c>
      <c r="C12" s="89">
        <v>400</v>
      </c>
      <c r="D12" s="46" t="s">
        <v>610</v>
      </c>
      <c r="E12" s="46" t="s">
        <v>25</v>
      </c>
      <c r="F12" s="46" t="s">
        <v>26</v>
      </c>
      <c r="G12" s="47" t="s">
        <v>27</v>
      </c>
      <c r="H12" s="70">
        <v>7</v>
      </c>
      <c r="I12" s="49" t="s">
        <v>28</v>
      </c>
      <c r="J12" s="64">
        <f>VLOOKUP(H12,'Metales Pesados 2026'!H12:W478,16,FALSE)</f>
        <v>0</v>
      </c>
      <c r="K12" s="36">
        <f>VLOOKUP(H12,'Metales Pesados 2026'!H12:AJ478,29,FALSE)</f>
        <v>0</v>
      </c>
      <c r="L12" s="60">
        <f>VLOOKUP(H12,'Metales Pesados 2026'!H12:AW478,42,FALSE)</f>
        <v>0</v>
      </c>
      <c r="M12" s="36">
        <f>VLOOKUP(H12,'Metales Pesados 2026'!H12:BJ478,55,FALSE)</f>
        <v>0</v>
      </c>
      <c r="N12" s="36">
        <f>VLOOKUP(H12,'Metales Pesados 2026'!H12:BW478,68,FALSE)</f>
        <v>0</v>
      </c>
      <c r="O12" s="36">
        <f>VLOOKUP(H12,'Metales Pesados 2026'!H12:CJ478,81,FALSE)</f>
        <v>0</v>
      </c>
      <c r="P12" s="60">
        <f>VLOOKUP(H12,'Metales Pesados 2026'!H12:CW478,94,FALSE)</f>
        <v>0</v>
      </c>
    </row>
    <row r="13" spans="1:16" ht="13.05" customHeight="1" x14ac:dyDescent="0.2">
      <c r="A13" s="46" t="s">
        <v>6</v>
      </c>
      <c r="B13" s="46" t="s">
        <v>12</v>
      </c>
      <c r="C13" s="89">
        <v>400</v>
      </c>
      <c r="D13" s="46" t="s">
        <v>610</v>
      </c>
      <c r="E13" s="46" t="s">
        <v>25</v>
      </c>
      <c r="F13" s="46" t="s">
        <v>26</v>
      </c>
      <c r="G13" s="47" t="s">
        <v>30</v>
      </c>
      <c r="H13" s="70">
        <v>27598</v>
      </c>
      <c r="I13" s="50" t="s">
        <v>31</v>
      </c>
      <c r="J13" s="64">
        <f>VLOOKUP(H13,'Metales Pesados 2026'!H13:W480,16,FALSE)</f>
        <v>0</v>
      </c>
      <c r="K13" s="36">
        <f>VLOOKUP(H13,'Metales Pesados 2026'!H13:AJ480,29,FALSE)</f>
        <v>0</v>
      </c>
      <c r="L13" s="60">
        <f>VLOOKUP(H13,'Metales Pesados 2026'!H13:AW480,42,FALSE)</f>
        <v>0</v>
      </c>
      <c r="M13" s="36">
        <f>VLOOKUP(H13,'Metales Pesados 2026'!H13:BJ480,55,FALSE)</f>
        <v>0</v>
      </c>
      <c r="N13" s="36">
        <f>VLOOKUP(H13,'Metales Pesados 2026'!H13:BW480,68,FALSE)</f>
        <v>0</v>
      </c>
      <c r="O13" s="36">
        <f>VLOOKUP(H13,'Metales Pesados 2026'!H13:CJ480,81,FALSE)</f>
        <v>0</v>
      </c>
      <c r="P13" s="60">
        <f>VLOOKUP(H13,'Metales Pesados 2026'!H13:CW480,94,FALSE)</f>
        <v>0</v>
      </c>
    </row>
    <row r="14" spans="1:16" ht="13.05" customHeight="1" x14ac:dyDescent="0.2">
      <c r="A14" s="46" t="s">
        <v>6</v>
      </c>
      <c r="B14" s="46" t="s">
        <v>12</v>
      </c>
      <c r="C14" s="89">
        <v>400</v>
      </c>
      <c r="D14" s="46" t="s">
        <v>610</v>
      </c>
      <c r="E14" s="46" t="s">
        <v>25</v>
      </c>
      <c r="F14" s="46" t="s">
        <v>26</v>
      </c>
      <c r="G14" s="47" t="s">
        <v>32</v>
      </c>
      <c r="H14" s="70">
        <v>12</v>
      </c>
      <c r="I14" s="49" t="s">
        <v>33</v>
      </c>
      <c r="J14" s="64">
        <f>VLOOKUP(H14,'Metales Pesados 2026'!H14:W481,16,FALSE)</f>
        <v>0</v>
      </c>
      <c r="K14" s="36">
        <f>VLOOKUP(H14,'Metales Pesados 2026'!H14:AJ481,29,FALSE)</f>
        <v>0</v>
      </c>
      <c r="L14" s="60">
        <f>VLOOKUP(H14,'Metales Pesados 2026'!H14:AW481,42,FALSE)</f>
        <v>0</v>
      </c>
      <c r="M14" s="36">
        <f>VLOOKUP(H14,'Metales Pesados 2026'!H14:BJ481,55,FALSE)</f>
        <v>0</v>
      </c>
      <c r="N14" s="36">
        <f>VLOOKUP(H14,'Metales Pesados 2026'!H14:BW481,68,FALSE)</f>
        <v>0</v>
      </c>
      <c r="O14" s="36">
        <f>VLOOKUP(H14,'Metales Pesados 2026'!H14:CJ481,81,FALSE)</f>
        <v>0</v>
      </c>
      <c r="P14" s="60">
        <f>VLOOKUP(H14,'Metales Pesados 2026'!H14:CW481,94,FALSE)</f>
        <v>0</v>
      </c>
    </row>
    <row r="15" spans="1:16" ht="13.05" customHeight="1" x14ac:dyDescent="0.2">
      <c r="A15" s="46" t="s">
        <v>6</v>
      </c>
      <c r="B15" s="46" t="s">
        <v>12</v>
      </c>
      <c r="C15" s="89">
        <v>400</v>
      </c>
      <c r="D15" s="46" t="s">
        <v>610</v>
      </c>
      <c r="E15" s="46" t="s">
        <v>25</v>
      </c>
      <c r="F15" s="46" t="s">
        <v>26</v>
      </c>
      <c r="G15" s="47" t="s">
        <v>32</v>
      </c>
      <c r="H15" s="70">
        <v>270</v>
      </c>
      <c r="I15" s="49" t="s">
        <v>34</v>
      </c>
      <c r="J15" s="64">
        <f>VLOOKUP(H15,'Metales Pesados 2026'!H15:W482,16,FALSE)</f>
        <v>0</v>
      </c>
      <c r="K15" s="36">
        <f>VLOOKUP(H15,'Metales Pesados 2026'!H15:AJ482,29,FALSE)</f>
        <v>0</v>
      </c>
      <c r="L15" s="60">
        <f>VLOOKUP(H15,'Metales Pesados 2026'!H15:AW482,42,FALSE)</f>
        <v>0</v>
      </c>
      <c r="M15" s="36">
        <f>VLOOKUP(H15,'Metales Pesados 2026'!H15:BJ482,55,FALSE)</f>
        <v>0</v>
      </c>
      <c r="N15" s="36">
        <f>VLOOKUP(H15,'Metales Pesados 2026'!H15:BW482,68,FALSE)</f>
        <v>0</v>
      </c>
      <c r="O15" s="36">
        <f>VLOOKUP(H15,'Metales Pesados 2026'!H15:CJ482,81,FALSE)</f>
        <v>0</v>
      </c>
      <c r="P15" s="60">
        <f>VLOOKUP(H15,'Metales Pesados 2026'!H15:CW482,94,FALSE)</f>
        <v>0</v>
      </c>
    </row>
    <row r="16" spans="1:16" ht="13.05" customHeight="1" x14ac:dyDescent="0.2">
      <c r="A16" s="46" t="s">
        <v>6</v>
      </c>
      <c r="B16" s="46" t="s">
        <v>12</v>
      </c>
      <c r="C16" s="89">
        <v>400</v>
      </c>
      <c r="D16" s="46" t="s">
        <v>610</v>
      </c>
      <c r="E16" s="46" t="s">
        <v>25</v>
      </c>
      <c r="F16" s="46" t="s">
        <v>26</v>
      </c>
      <c r="G16" s="47" t="s">
        <v>32</v>
      </c>
      <c r="H16" s="70">
        <v>6945</v>
      </c>
      <c r="I16" s="49" t="s">
        <v>35</v>
      </c>
      <c r="J16" s="64">
        <f>VLOOKUP(H16,'Metales Pesados 2026'!H16:W483,16,FALSE)</f>
        <v>0</v>
      </c>
      <c r="K16" s="36">
        <f>VLOOKUP(H16,'Metales Pesados 2026'!H16:AJ483,29,FALSE)</f>
        <v>0</v>
      </c>
      <c r="L16" s="60">
        <f>VLOOKUP(H16,'Metales Pesados 2026'!H16:AW483,42,FALSE)</f>
        <v>0</v>
      </c>
      <c r="M16" s="36">
        <f>VLOOKUP(H16,'Metales Pesados 2026'!H16:BJ483,55,FALSE)</f>
        <v>0</v>
      </c>
      <c r="N16" s="36">
        <f>VLOOKUP(H16,'Metales Pesados 2026'!H16:BW483,68,FALSE)</f>
        <v>0</v>
      </c>
      <c r="O16" s="36">
        <f>VLOOKUP(H16,'Metales Pesados 2026'!H16:CJ483,81,FALSE)</f>
        <v>0</v>
      </c>
      <c r="P16" s="60">
        <f>VLOOKUP(H16,'Metales Pesados 2026'!H16:CW483,94,FALSE)</f>
        <v>0</v>
      </c>
    </row>
    <row r="17" spans="1:16" ht="13.05" customHeight="1" x14ac:dyDescent="0.2">
      <c r="A17" s="46" t="s">
        <v>6</v>
      </c>
      <c r="B17" s="46" t="s">
        <v>12</v>
      </c>
      <c r="C17" s="89">
        <v>400</v>
      </c>
      <c r="D17" s="46" t="s">
        <v>610</v>
      </c>
      <c r="E17" s="46" t="s">
        <v>25</v>
      </c>
      <c r="F17" s="46" t="s">
        <v>26</v>
      </c>
      <c r="G17" s="47" t="s">
        <v>32</v>
      </c>
      <c r="H17" s="70">
        <v>21334</v>
      </c>
      <c r="I17" s="49" t="s">
        <v>36</v>
      </c>
      <c r="J17" s="64">
        <f>VLOOKUP(H17,'Metales Pesados 2026'!H17:W484,16,FALSE)</f>
        <v>0</v>
      </c>
      <c r="K17" s="36">
        <f>VLOOKUP(H17,'Metales Pesados 2026'!H17:AJ484,29,FALSE)</f>
        <v>0</v>
      </c>
      <c r="L17" s="60">
        <f>VLOOKUP(H17,'Metales Pesados 2026'!H17:AW484,42,FALSE)</f>
        <v>0</v>
      </c>
      <c r="M17" s="36">
        <f>VLOOKUP(H17,'Metales Pesados 2026'!H17:BJ484,55,FALSE)</f>
        <v>0</v>
      </c>
      <c r="N17" s="36">
        <f>VLOOKUP(H17,'Metales Pesados 2026'!H17:BW484,68,FALSE)</f>
        <v>0</v>
      </c>
      <c r="O17" s="36">
        <f>VLOOKUP(H17,'Metales Pesados 2026'!H17:CJ484,81,FALSE)</f>
        <v>0</v>
      </c>
      <c r="P17" s="60">
        <f>VLOOKUP(H17,'Metales Pesados 2026'!H17:CW484,94,FALSE)</f>
        <v>0</v>
      </c>
    </row>
    <row r="18" spans="1:16" ht="13.05" customHeight="1" x14ac:dyDescent="0.2">
      <c r="A18" s="46" t="s">
        <v>6</v>
      </c>
      <c r="B18" s="46" t="s">
        <v>12</v>
      </c>
      <c r="C18" s="89">
        <v>400</v>
      </c>
      <c r="D18" s="46" t="s">
        <v>610</v>
      </c>
      <c r="E18" s="46" t="s">
        <v>25</v>
      </c>
      <c r="F18" s="46" t="s">
        <v>26</v>
      </c>
      <c r="G18" s="47" t="s">
        <v>30</v>
      </c>
      <c r="H18" s="70">
        <v>8</v>
      </c>
      <c r="I18" s="49" t="s">
        <v>37</v>
      </c>
      <c r="J18" s="64">
        <f>VLOOKUP(H18,'Metales Pesados 2026'!H18:W485,16,FALSE)</f>
        <v>0</v>
      </c>
      <c r="K18" s="36">
        <f>VLOOKUP(H18,'Metales Pesados 2026'!H18:AJ485,29,FALSE)</f>
        <v>0</v>
      </c>
      <c r="L18" s="60">
        <f>VLOOKUP(H18,'Metales Pesados 2026'!H18:AW485,42,FALSE)</f>
        <v>0</v>
      </c>
      <c r="M18" s="36">
        <f>VLOOKUP(H18,'Metales Pesados 2026'!H18:BJ485,55,FALSE)</f>
        <v>0</v>
      </c>
      <c r="N18" s="36">
        <f>VLOOKUP(H18,'Metales Pesados 2026'!H18:BW485,68,FALSE)</f>
        <v>0</v>
      </c>
      <c r="O18" s="36">
        <f>VLOOKUP(H18,'Metales Pesados 2026'!H18:CJ485,81,FALSE)</f>
        <v>0</v>
      </c>
      <c r="P18" s="60">
        <f>VLOOKUP(H18,'Metales Pesados 2026'!H18:CW485,94,FALSE)</f>
        <v>0</v>
      </c>
    </row>
    <row r="19" spans="1:16" ht="13.05" customHeight="1" x14ac:dyDescent="0.2">
      <c r="A19" s="46" t="s">
        <v>6</v>
      </c>
      <c r="B19" s="46" t="s">
        <v>12</v>
      </c>
      <c r="C19" s="89">
        <v>400</v>
      </c>
      <c r="D19" s="46" t="s">
        <v>610</v>
      </c>
      <c r="E19" s="46" t="s">
        <v>25</v>
      </c>
      <c r="F19" s="46" t="s">
        <v>26</v>
      </c>
      <c r="G19" s="47" t="s">
        <v>32</v>
      </c>
      <c r="H19" s="70">
        <v>11</v>
      </c>
      <c r="I19" s="49" t="s">
        <v>38</v>
      </c>
      <c r="J19" s="64">
        <f>VLOOKUP(H19,'Metales Pesados 2026'!H19:W486,16,FALSE)</f>
        <v>0</v>
      </c>
      <c r="K19" s="36">
        <f>VLOOKUP(H19,'Metales Pesados 2026'!H19:AJ486,29,FALSE)</f>
        <v>0</v>
      </c>
      <c r="L19" s="60">
        <f>VLOOKUP(H19,'Metales Pesados 2026'!H19:AW486,42,FALSE)</f>
        <v>0</v>
      </c>
      <c r="M19" s="36">
        <f>VLOOKUP(H19,'Metales Pesados 2026'!H19:BJ486,55,FALSE)</f>
        <v>0</v>
      </c>
      <c r="N19" s="36">
        <f>VLOOKUP(H19,'Metales Pesados 2026'!H19:BW486,68,FALSE)</f>
        <v>0</v>
      </c>
      <c r="O19" s="36">
        <f>VLOOKUP(H19,'Metales Pesados 2026'!H19:CJ486,81,FALSE)</f>
        <v>0</v>
      </c>
      <c r="P19" s="60">
        <f>VLOOKUP(H19,'Metales Pesados 2026'!H19:CW486,94,FALSE)</f>
        <v>0</v>
      </c>
    </row>
    <row r="20" spans="1:16" ht="13.05" customHeight="1" x14ac:dyDescent="0.2">
      <c r="A20" s="46" t="s">
        <v>6</v>
      </c>
      <c r="B20" s="46" t="s">
        <v>12</v>
      </c>
      <c r="C20" s="89">
        <v>400</v>
      </c>
      <c r="D20" s="46" t="s">
        <v>610</v>
      </c>
      <c r="E20" s="46" t="s">
        <v>25</v>
      </c>
      <c r="F20" s="46" t="s">
        <v>26</v>
      </c>
      <c r="G20" s="47" t="s">
        <v>39</v>
      </c>
      <c r="H20" s="70">
        <v>15</v>
      </c>
      <c r="I20" s="49" t="s">
        <v>40</v>
      </c>
      <c r="J20" s="64">
        <f>VLOOKUP(H20,'Metales Pesados 2026'!H20:W487,16,FALSE)</f>
        <v>0</v>
      </c>
      <c r="K20" s="36">
        <f>VLOOKUP(H20,'Metales Pesados 2026'!H20:AJ487,29,FALSE)</f>
        <v>0</v>
      </c>
      <c r="L20" s="60">
        <f>VLOOKUP(H20,'Metales Pesados 2026'!H20:AW487,42,FALSE)</f>
        <v>0</v>
      </c>
      <c r="M20" s="36">
        <f>VLOOKUP(H20,'Metales Pesados 2026'!H20:BJ487,55,FALSE)</f>
        <v>0</v>
      </c>
      <c r="N20" s="36">
        <f>VLOOKUP(H20,'Metales Pesados 2026'!H20:BW487,68,FALSE)</f>
        <v>0</v>
      </c>
      <c r="O20" s="36">
        <f>VLOOKUP(H20,'Metales Pesados 2026'!H20:CJ487,81,FALSE)</f>
        <v>0</v>
      </c>
      <c r="P20" s="60">
        <f>VLOOKUP(H20,'Metales Pesados 2026'!H20:CW487,94,FALSE)</f>
        <v>0</v>
      </c>
    </row>
    <row r="21" spans="1:16" ht="13.05" customHeight="1" x14ac:dyDescent="0.2">
      <c r="A21" s="46" t="s">
        <v>6</v>
      </c>
      <c r="B21" s="46" t="s">
        <v>41</v>
      </c>
      <c r="C21" s="89">
        <v>400</v>
      </c>
      <c r="D21" s="46" t="s">
        <v>610</v>
      </c>
      <c r="E21" s="46" t="s">
        <v>25</v>
      </c>
      <c r="F21" s="46" t="s">
        <v>26</v>
      </c>
      <c r="G21" s="47" t="s">
        <v>30</v>
      </c>
      <c r="H21" s="70">
        <v>4</v>
      </c>
      <c r="I21" s="49" t="s">
        <v>42</v>
      </c>
      <c r="J21" s="64">
        <f>VLOOKUP(H21,'Metales Pesados 2026'!H21:W488,16,FALSE)</f>
        <v>0</v>
      </c>
      <c r="K21" s="36">
        <f>VLOOKUP(H21,'Metales Pesados 2026'!H21:AJ488,29,FALSE)</f>
        <v>0</v>
      </c>
      <c r="L21" s="60">
        <f>VLOOKUP(H21,'Metales Pesados 2026'!H21:AW488,42,FALSE)</f>
        <v>0</v>
      </c>
      <c r="M21" s="36">
        <f>VLOOKUP(H21,'Metales Pesados 2026'!H21:BJ488,55,FALSE)</f>
        <v>0</v>
      </c>
      <c r="N21" s="36">
        <f>VLOOKUP(H21,'Metales Pesados 2026'!H21:BW488,68,FALSE)</f>
        <v>0</v>
      </c>
      <c r="O21" s="36">
        <f>VLOOKUP(H21,'Metales Pesados 2026'!H21:CJ488,81,FALSE)</f>
        <v>0</v>
      </c>
      <c r="P21" s="60">
        <f>VLOOKUP(H21,'Metales Pesados 2026'!H21:CW488,94,FALSE)</f>
        <v>0</v>
      </c>
    </row>
    <row r="22" spans="1:16" ht="13.05" customHeight="1" x14ac:dyDescent="0.2">
      <c r="A22" s="46" t="s">
        <v>6</v>
      </c>
      <c r="B22" s="46" t="s">
        <v>41</v>
      </c>
      <c r="C22" s="89">
        <v>400</v>
      </c>
      <c r="D22" s="46" t="s">
        <v>610</v>
      </c>
      <c r="E22" s="46" t="s">
        <v>25</v>
      </c>
      <c r="F22" s="46" t="s">
        <v>26</v>
      </c>
      <c r="G22" s="47" t="s">
        <v>32</v>
      </c>
      <c r="H22" s="70">
        <v>5</v>
      </c>
      <c r="I22" s="49" t="s">
        <v>43</v>
      </c>
      <c r="J22" s="64">
        <f>VLOOKUP(H22,'Metales Pesados 2026'!H22:W489,16,FALSE)</f>
        <v>0</v>
      </c>
      <c r="K22" s="36">
        <f>VLOOKUP(H22,'Metales Pesados 2026'!H22:AJ489,29,FALSE)</f>
        <v>0</v>
      </c>
      <c r="L22" s="60">
        <f>VLOOKUP(H22,'Metales Pesados 2026'!H22:AW489,42,FALSE)</f>
        <v>0</v>
      </c>
      <c r="M22" s="36">
        <f>VLOOKUP(H22,'Metales Pesados 2026'!H22:BJ489,55,FALSE)</f>
        <v>0</v>
      </c>
      <c r="N22" s="36">
        <f>VLOOKUP(H22,'Metales Pesados 2026'!H22:BW489,68,FALSE)</f>
        <v>0</v>
      </c>
      <c r="O22" s="36">
        <f>VLOOKUP(H22,'Metales Pesados 2026'!H22:CJ489,81,FALSE)</f>
        <v>0</v>
      </c>
      <c r="P22" s="60">
        <f>VLOOKUP(H22,'Metales Pesados 2026'!H22:CW489,94,FALSE)</f>
        <v>0</v>
      </c>
    </row>
    <row r="23" spans="1:16" ht="13.05" customHeight="1" x14ac:dyDescent="0.2">
      <c r="A23" s="46" t="s">
        <v>6</v>
      </c>
      <c r="B23" s="46" t="s">
        <v>41</v>
      </c>
      <c r="C23" s="89">
        <v>400</v>
      </c>
      <c r="D23" s="46" t="s">
        <v>610</v>
      </c>
      <c r="E23" s="46" t="s">
        <v>25</v>
      </c>
      <c r="F23" s="46" t="s">
        <v>26</v>
      </c>
      <c r="G23" s="47" t="s">
        <v>32</v>
      </c>
      <c r="H23" s="70">
        <v>273</v>
      </c>
      <c r="I23" s="49" t="s">
        <v>44</v>
      </c>
      <c r="J23" s="64">
        <f>VLOOKUP(H23,'Metales Pesados 2026'!H23:W490,16,FALSE)</f>
        <v>0</v>
      </c>
      <c r="K23" s="36">
        <f>VLOOKUP(H23,'Metales Pesados 2026'!H23:AJ490,29,FALSE)</f>
        <v>0</v>
      </c>
      <c r="L23" s="60">
        <f>VLOOKUP(H23,'Metales Pesados 2026'!H23:AW490,42,FALSE)</f>
        <v>0</v>
      </c>
      <c r="M23" s="36">
        <f>VLOOKUP(H23,'Metales Pesados 2026'!H23:BJ490,55,FALSE)</f>
        <v>0</v>
      </c>
      <c r="N23" s="36">
        <f>VLOOKUP(H23,'Metales Pesados 2026'!H23:BW490,68,FALSE)</f>
        <v>0</v>
      </c>
      <c r="O23" s="36">
        <f>VLOOKUP(H23,'Metales Pesados 2026'!H23:CJ490,81,FALSE)</f>
        <v>0</v>
      </c>
      <c r="P23" s="60">
        <f>VLOOKUP(H23,'Metales Pesados 2026'!H23:CW490,94,FALSE)</f>
        <v>0</v>
      </c>
    </row>
    <row r="24" spans="1:16" ht="13.05" customHeight="1" x14ac:dyDescent="0.2">
      <c r="A24" s="46" t="s">
        <v>6</v>
      </c>
      <c r="B24" s="46" t="s">
        <v>12</v>
      </c>
      <c r="C24" s="89">
        <v>400</v>
      </c>
      <c r="D24" s="46" t="s">
        <v>610</v>
      </c>
      <c r="E24" s="46" t="s">
        <v>25</v>
      </c>
      <c r="F24" s="46" t="s">
        <v>26</v>
      </c>
      <c r="G24" s="47" t="s">
        <v>29</v>
      </c>
      <c r="H24" s="70">
        <v>30485</v>
      </c>
      <c r="I24" s="49" t="s">
        <v>45</v>
      </c>
      <c r="J24" s="64">
        <f>VLOOKUP(H24,'Metales Pesados 2026'!H24:W491,16,FALSE)</f>
        <v>0</v>
      </c>
      <c r="K24" s="36">
        <f>VLOOKUP(H24,'Metales Pesados 2026'!H24:AJ491,29,FALSE)</f>
        <v>0</v>
      </c>
      <c r="L24" s="60">
        <f>VLOOKUP(H24,'Metales Pesados 2026'!H24:AW491,42,FALSE)</f>
        <v>0</v>
      </c>
      <c r="M24" s="36">
        <f>VLOOKUP(H24,'Metales Pesados 2026'!H24:BJ491,55,FALSE)</f>
        <v>0</v>
      </c>
      <c r="N24" s="36">
        <f>VLOOKUP(H24,'Metales Pesados 2026'!H24:BW491,68,FALSE)</f>
        <v>0</v>
      </c>
      <c r="O24" s="36">
        <f>VLOOKUP(H24,'Metales Pesados 2026'!H24:CJ491,81,FALSE)</f>
        <v>0</v>
      </c>
      <c r="P24" s="60">
        <f>VLOOKUP(H24,'Metales Pesados 2026'!H24:CW491,94,FALSE)</f>
        <v>0</v>
      </c>
    </row>
    <row r="25" spans="1:16" ht="13.05" customHeight="1" x14ac:dyDescent="0.2">
      <c r="A25" s="46" t="s">
        <v>6</v>
      </c>
      <c r="B25" s="46" t="s">
        <v>41</v>
      </c>
      <c r="C25" s="89">
        <v>400</v>
      </c>
      <c r="D25" s="46" t="s">
        <v>610</v>
      </c>
      <c r="E25" s="46" t="s">
        <v>25</v>
      </c>
      <c r="F25" s="46" t="s">
        <v>26</v>
      </c>
      <c r="G25" s="47" t="s">
        <v>32</v>
      </c>
      <c r="H25" s="70">
        <v>6</v>
      </c>
      <c r="I25" s="49" t="s">
        <v>46</v>
      </c>
      <c r="J25" s="64">
        <f>VLOOKUP(H25,'Metales Pesados 2026'!H25:W499,16,FALSE)</f>
        <v>0</v>
      </c>
      <c r="K25" s="36">
        <f>VLOOKUP(H25,'Metales Pesados 2026'!H25:AJ499,29,FALSE)</f>
        <v>0</v>
      </c>
      <c r="L25" s="60">
        <f>VLOOKUP(H25,'Metales Pesados 2026'!H25:AW499,42,FALSE)</f>
        <v>0</v>
      </c>
      <c r="M25" s="36">
        <f>VLOOKUP(H25,'Metales Pesados 2026'!H25:BJ499,55,FALSE)</f>
        <v>0</v>
      </c>
      <c r="N25" s="36">
        <f>VLOOKUP(H25,'Metales Pesados 2026'!H25:BW499,68,FALSE)</f>
        <v>0</v>
      </c>
      <c r="O25" s="36">
        <f>VLOOKUP(H25,'Metales Pesados 2026'!H25:CJ499,81,FALSE)</f>
        <v>0</v>
      </c>
      <c r="P25" s="60">
        <f>VLOOKUP(H25,'Metales Pesados 2026'!H25:CW499,94,FALSE)</f>
        <v>0</v>
      </c>
    </row>
    <row r="26" spans="1:16" ht="13.05" customHeight="1" x14ac:dyDescent="0.2">
      <c r="A26" s="46" t="s">
        <v>6</v>
      </c>
      <c r="B26" s="46" t="s">
        <v>47</v>
      </c>
      <c r="C26" s="89">
        <v>400</v>
      </c>
      <c r="D26" s="46" t="s">
        <v>610</v>
      </c>
      <c r="E26" s="46" t="s">
        <v>25</v>
      </c>
      <c r="F26" s="46" t="s">
        <v>48</v>
      </c>
      <c r="G26" s="47" t="s">
        <v>27</v>
      </c>
      <c r="H26" s="70">
        <v>25</v>
      </c>
      <c r="I26" s="49" t="s">
        <v>49</v>
      </c>
      <c r="J26" s="64">
        <f>VLOOKUP(H26,'Metales Pesados 2026'!H26:W500,16,FALSE)</f>
        <v>4</v>
      </c>
      <c r="K26" s="36">
        <f>VLOOKUP(H26,'Metales Pesados 2026'!H26:AJ500,29,FALSE)</f>
        <v>0</v>
      </c>
      <c r="L26" s="60">
        <f>VLOOKUP(H26,'Metales Pesados 2026'!H26:AW500,42,FALSE)</f>
        <v>4</v>
      </c>
      <c r="M26" s="36">
        <f>VLOOKUP(H26,'Metales Pesados 2026'!H26:BJ500,55,FALSE)</f>
        <v>0</v>
      </c>
      <c r="N26" s="36">
        <f>VLOOKUP(H26,'Metales Pesados 2026'!H26:BW500,68,FALSE)</f>
        <v>0</v>
      </c>
      <c r="O26" s="36">
        <f>VLOOKUP(H26,'Metales Pesados 2026'!H26:CJ500,81,FALSE)</f>
        <v>0</v>
      </c>
      <c r="P26" s="60">
        <f>VLOOKUP(H26,'Metales Pesados 2026'!H26:CW500,94,FALSE)</f>
        <v>0</v>
      </c>
    </row>
    <row r="27" spans="1:16" ht="13.05" customHeight="1" x14ac:dyDescent="0.2">
      <c r="A27" s="46" t="s">
        <v>6</v>
      </c>
      <c r="B27" s="46" t="s">
        <v>47</v>
      </c>
      <c r="C27" s="89">
        <v>400</v>
      </c>
      <c r="D27" s="46" t="s">
        <v>610</v>
      </c>
      <c r="E27" s="46" t="s">
        <v>25</v>
      </c>
      <c r="F27" s="46" t="s">
        <v>48</v>
      </c>
      <c r="G27" s="47" t="s">
        <v>30</v>
      </c>
      <c r="H27" s="70">
        <v>26052</v>
      </c>
      <c r="I27" s="50" t="s">
        <v>50</v>
      </c>
      <c r="J27" s="64">
        <f>VLOOKUP(H27,'Metales Pesados 2026'!H27:W501,16,FALSE)</f>
        <v>0</v>
      </c>
      <c r="K27" s="36">
        <f>VLOOKUP(H27,'Metales Pesados 2026'!H27:AJ501,29,FALSE)</f>
        <v>0</v>
      </c>
      <c r="L27" s="60">
        <f>VLOOKUP(H27,'Metales Pesados 2026'!H27:AW501,42,FALSE)</f>
        <v>0</v>
      </c>
      <c r="M27" s="36">
        <f>VLOOKUP(H27,'Metales Pesados 2026'!H27:BJ501,55,FALSE)</f>
        <v>0</v>
      </c>
      <c r="N27" s="36">
        <f>VLOOKUP(H27,'Metales Pesados 2026'!H27:BW501,68,FALSE)</f>
        <v>0</v>
      </c>
      <c r="O27" s="36">
        <f>VLOOKUP(H27,'Metales Pesados 2026'!H27:CJ501,81,FALSE)</f>
        <v>0</v>
      </c>
      <c r="P27" s="60">
        <f>VLOOKUP(H27,'Metales Pesados 2026'!H27:CW501,94,FALSE)</f>
        <v>0</v>
      </c>
    </row>
    <row r="28" spans="1:16" ht="13.05" customHeight="1" x14ac:dyDescent="0.2">
      <c r="A28" s="46" t="s">
        <v>6</v>
      </c>
      <c r="B28" s="46" t="s">
        <v>47</v>
      </c>
      <c r="C28" s="89">
        <v>400</v>
      </c>
      <c r="D28" s="46" t="s">
        <v>610</v>
      </c>
      <c r="E28" s="46" t="s">
        <v>25</v>
      </c>
      <c r="F28" s="46" t="s">
        <v>48</v>
      </c>
      <c r="G28" s="47" t="s">
        <v>30</v>
      </c>
      <c r="H28" s="70">
        <v>27259</v>
      </c>
      <c r="I28" s="50" t="s">
        <v>51</v>
      </c>
      <c r="J28" s="64">
        <f>VLOOKUP(H28,'Metales Pesados 2026'!H28:W502,16,FALSE)</f>
        <v>0</v>
      </c>
      <c r="K28" s="36">
        <f>VLOOKUP(H28,'Metales Pesados 2026'!H28:AJ502,29,FALSE)</f>
        <v>0</v>
      </c>
      <c r="L28" s="60">
        <f>VLOOKUP(H28,'Metales Pesados 2026'!H28:AW502,42,FALSE)</f>
        <v>0</v>
      </c>
      <c r="M28" s="36">
        <f>VLOOKUP(H28,'Metales Pesados 2026'!H28:BJ502,55,FALSE)</f>
        <v>0</v>
      </c>
      <c r="N28" s="36">
        <f>VLOOKUP(H28,'Metales Pesados 2026'!H28:BW502,68,FALSE)</f>
        <v>0</v>
      </c>
      <c r="O28" s="36">
        <f>VLOOKUP(H28,'Metales Pesados 2026'!H28:CJ502,81,FALSE)</f>
        <v>0</v>
      </c>
      <c r="P28" s="60">
        <f>VLOOKUP(H28,'Metales Pesados 2026'!H28:CW502,94,FALSE)</f>
        <v>0</v>
      </c>
    </row>
    <row r="29" spans="1:16" ht="13.05" customHeight="1" x14ac:dyDescent="0.2">
      <c r="A29" s="46" t="s">
        <v>6</v>
      </c>
      <c r="B29" s="46" t="s">
        <v>47</v>
      </c>
      <c r="C29" s="89">
        <v>400</v>
      </c>
      <c r="D29" s="46" t="s">
        <v>610</v>
      </c>
      <c r="E29" s="46" t="s">
        <v>25</v>
      </c>
      <c r="F29" s="46" t="s">
        <v>48</v>
      </c>
      <c r="G29" s="47" t="s">
        <v>32</v>
      </c>
      <c r="H29" s="70">
        <v>28</v>
      </c>
      <c r="I29" s="49" t="s">
        <v>52</v>
      </c>
      <c r="J29" s="64">
        <f>VLOOKUP(H29,'Metales Pesados 2026'!H29:W503,16,FALSE)</f>
        <v>0</v>
      </c>
      <c r="K29" s="36">
        <f>VLOOKUP(H29,'Metales Pesados 2026'!H29:AJ503,29,FALSE)</f>
        <v>0</v>
      </c>
      <c r="L29" s="60">
        <f>VLOOKUP(H29,'Metales Pesados 2026'!H29:AW503,42,FALSE)</f>
        <v>0</v>
      </c>
      <c r="M29" s="36">
        <f>VLOOKUP(H29,'Metales Pesados 2026'!H29:BJ503,55,FALSE)</f>
        <v>0</v>
      </c>
      <c r="N29" s="36">
        <f>VLOOKUP(H29,'Metales Pesados 2026'!H29:BW503,68,FALSE)</f>
        <v>0</v>
      </c>
      <c r="O29" s="36">
        <f>VLOOKUP(H29,'Metales Pesados 2026'!H29:CJ503,81,FALSE)</f>
        <v>0</v>
      </c>
      <c r="P29" s="60">
        <f>VLOOKUP(H29,'Metales Pesados 2026'!H29:CW503,94,FALSE)</f>
        <v>0</v>
      </c>
    </row>
    <row r="30" spans="1:16" ht="13.05" customHeight="1" x14ac:dyDescent="0.2">
      <c r="A30" s="46" t="s">
        <v>6</v>
      </c>
      <c r="B30" s="46" t="s">
        <v>47</v>
      </c>
      <c r="C30" s="89">
        <v>400</v>
      </c>
      <c r="D30" s="46" t="s">
        <v>610</v>
      </c>
      <c r="E30" s="46" t="s">
        <v>25</v>
      </c>
      <c r="F30" s="46" t="s">
        <v>48</v>
      </c>
      <c r="G30" s="47" t="s">
        <v>39</v>
      </c>
      <c r="H30" s="70">
        <v>6693</v>
      </c>
      <c r="I30" s="49" t="s">
        <v>53</v>
      </c>
      <c r="J30" s="64">
        <f>VLOOKUP(H30,'Metales Pesados 2026'!H30:W504,16,FALSE)</f>
        <v>0</v>
      </c>
      <c r="K30" s="36">
        <f>VLOOKUP(H30,'Metales Pesados 2026'!H30:AJ504,29,FALSE)</f>
        <v>0</v>
      </c>
      <c r="L30" s="60">
        <f>VLOOKUP(H30,'Metales Pesados 2026'!H30:AW504,42,FALSE)</f>
        <v>0</v>
      </c>
      <c r="M30" s="36">
        <f>VLOOKUP(H30,'Metales Pesados 2026'!H30:BJ504,55,FALSE)</f>
        <v>0</v>
      </c>
      <c r="N30" s="36">
        <f>VLOOKUP(H30,'Metales Pesados 2026'!H30:BW504,68,FALSE)</f>
        <v>0</v>
      </c>
      <c r="O30" s="36">
        <f>VLOOKUP(H30,'Metales Pesados 2026'!H30:CJ504,81,FALSE)</f>
        <v>0</v>
      </c>
      <c r="P30" s="60">
        <f>VLOOKUP(H30,'Metales Pesados 2026'!H30:CW504,94,FALSE)</f>
        <v>0</v>
      </c>
    </row>
    <row r="31" spans="1:16" ht="13.05" customHeight="1" x14ac:dyDescent="0.2">
      <c r="A31" s="46" t="s">
        <v>6</v>
      </c>
      <c r="B31" s="46" t="s">
        <v>47</v>
      </c>
      <c r="C31" s="89">
        <v>400</v>
      </c>
      <c r="D31" s="46" t="s">
        <v>610</v>
      </c>
      <c r="E31" s="46" t="s">
        <v>25</v>
      </c>
      <c r="F31" s="46" t="s">
        <v>48</v>
      </c>
      <c r="G31" s="47" t="s">
        <v>30</v>
      </c>
      <c r="H31" s="70">
        <v>26</v>
      </c>
      <c r="I31" s="49" t="s">
        <v>54</v>
      </c>
      <c r="J31" s="64">
        <f>VLOOKUP(H31,'Metales Pesados 2026'!H31:W505,16,FALSE)</f>
        <v>0</v>
      </c>
      <c r="K31" s="36">
        <f>VLOOKUP(H31,'Metales Pesados 2026'!H31:AJ505,29,FALSE)</f>
        <v>0</v>
      </c>
      <c r="L31" s="60">
        <f>VLOOKUP(H31,'Metales Pesados 2026'!H31:AW505,42,FALSE)</f>
        <v>0</v>
      </c>
      <c r="M31" s="36">
        <f>VLOOKUP(H31,'Metales Pesados 2026'!H31:BJ505,55,FALSE)</f>
        <v>0</v>
      </c>
      <c r="N31" s="36">
        <f>VLOOKUP(H31,'Metales Pesados 2026'!H31:BW505,68,FALSE)</f>
        <v>0</v>
      </c>
      <c r="O31" s="36">
        <f>VLOOKUP(H31,'Metales Pesados 2026'!H31:CJ505,81,FALSE)</f>
        <v>0</v>
      </c>
      <c r="P31" s="60">
        <f>VLOOKUP(H31,'Metales Pesados 2026'!H31:CW505,94,FALSE)</f>
        <v>0</v>
      </c>
    </row>
    <row r="32" spans="1:16" ht="13.05" customHeight="1" x14ac:dyDescent="0.2">
      <c r="A32" s="46" t="s">
        <v>6</v>
      </c>
      <c r="B32" s="46" t="s">
        <v>47</v>
      </c>
      <c r="C32" s="89">
        <v>400</v>
      </c>
      <c r="D32" s="46" t="s">
        <v>610</v>
      </c>
      <c r="E32" s="46" t="s">
        <v>25</v>
      </c>
      <c r="F32" s="46" t="s">
        <v>48</v>
      </c>
      <c r="G32" s="47" t="s">
        <v>55</v>
      </c>
      <c r="H32" s="70">
        <v>30</v>
      </c>
      <c r="I32" s="49" t="s">
        <v>56</v>
      </c>
      <c r="J32" s="64">
        <f>VLOOKUP(H32,'Metales Pesados 2026'!H32:W506,16,FALSE)</f>
        <v>0</v>
      </c>
      <c r="K32" s="36">
        <f>VLOOKUP(H32,'Metales Pesados 2026'!H32:AJ506,29,FALSE)</f>
        <v>0</v>
      </c>
      <c r="L32" s="60">
        <f>VLOOKUP(H32,'Metales Pesados 2026'!H32:AW506,42,FALSE)</f>
        <v>0</v>
      </c>
      <c r="M32" s="36">
        <f>VLOOKUP(H32,'Metales Pesados 2026'!H32:BJ506,55,FALSE)</f>
        <v>0</v>
      </c>
      <c r="N32" s="36">
        <f>VLOOKUP(H32,'Metales Pesados 2026'!H32:BW506,68,FALSE)</f>
        <v>0</v>
      </c>
      <c r="O32" s="36">
        <f>VLOOKUP(H32,'Metales Pesados 2026'!H32:CJ506,81,FALSE)</f>
        <v>0</v>
      </c>
      <c r="P32" s="60">
        <f>VLOOKUP(H32,'Metales Pesados 2026'!H32:CW506,94,FALSE)</f>
        <v>0</v>
      </c>
    </row>
    <row r="33" spans="1:16" ht="13.05" customHeight="1" x14ac:dyDescent="0.2">
      <c r="A33" s="46" t="s">
        <v>6</v>
      </c>
      <c r="B33" s="46" t="s">
        <v>47</v>
      </c>
      <c r="C33" s="89">
        <v>400</v>
      </c>
      <c r="D33" s="46" t="s">
        <v>610</v>
      </c>
      <c r="E33" s="46" t="s">
        <v>25</v>
      </c>
      <c r="F33" s="46" t="s">
        <v>48</v>
      </c>
      <c r="G33" s="47" t="s">
        <v>55</v>
      </c>
      <c r="H33" s="70">
        <v>32</v>
      </c>
      <c r="I33" s="49" t="s">
        <v>57</v>
      </c>
      <c r="J33" s="64">
        <f>VLOOKUP(H33,'Metales Pesados 2026'!H33:W507,16,FALSE)</f>
        <v>0</v>
      </c>
      <c r="K33" s="36">
        <f>VLOOKUP(H33,'Metales Pesados 2026'!H33:AJ507,29,FALSE)</f>
        <v>0</v>
      </c>
      <c r="L33" s="60">
        <f>VLOOKUP(H33,'Metales Pesados 2026'!H33:AW507,42,FALSE)</f>
        <v>0</v>
      </c>
      <c r="M33" s="36">
        <f>VLOOKUP(H33,'Metales Pesados 2026'!H33:BJ507,55,FALSE)</f>
        <v>0</v>
      </c>
      <c r="N33" s="36">
        <f>VLOOKUP(H33,'Metales Pesados 2026'!H33:BW507,68,FALSE)</f>
        <v>0</v>
      </c>
      <c r="O33" s="36">
        <f>VLOOKUP(H33,'Metales Pesados 2026'!H33:CJ507,81,FALSE)</f>
        <v>0</v>
      </c>
      <c r="P33" s="60">
        <f>VLOOKUP(H33,'Metales Pesados 2026'!H33:CW507,94,FALSE)</f>
        <v>0</v>
      </c>
    </row>
    <row r="34" spans="1:16" ht="13.05" customHeight="1" x14ac:dyDescent="0.2">
      <c r="A34" s="46" t="s">
        <v>6</v>
      </c>
      <c r="B34" s="46" t="s">
        <v>47</v>
      </c>
      <c r="C34" s="89">
        <v>400</v>
      </c>
      <c r="D34" s="46" t="s">
        <v>610</v>
      </c>
      <c r="E34" s="46" t="s">
        <v>25</v>
      </c>
      <c r="F34" s="46" t="s">
        <v>48</v>
      </c>
      <c r="G34" s="47" t="s">
        <v>58</v>
      </c>
      <c r="H34" s="70">
        <v>31</v>
      </c>
      <c r="I34" s="49" t="s">
        <v>59</v>
      </c>
      <c r="J34" s="64">
        <f>VLOOKUP(H34,'Metales Pesados 2026'!H34:W508,16,FALSE)</f>
        <v>0</v>
      </c>
      <c r="K34" s="36">
        <f>VLOOKUP(H34,'Metales Pesados 2026'!H34:AJ508,29,FALSE)</f>
        <v>0</v>
      </c>
      <c r="L34" s="60">
        <f>VLOOKUP(H34,'Metales Pesados 2026'!H34:AW508,42,FALSE)</f>
        <v>0</v>
      </c>
      <c r="M34" s="36">
        <f>VLOOKUP(H34,'Metales Pesados 2026'!H34:BJ508,55,FALSE)</f>
        <v>0</v>
      </c>
      <c r="N34" s="36">
        <f>VLOOKUP(H34,'Metales Pesados 2026'!H34:BW508,68,FALSE)</f>
        <v>0</v>
      </c>
      <c r="O34" s="36">
        <f>VLOOKUP(H34,'Metales Pesados 2026'!H34:CJ508,81,FALSE)</f>
        <v>0</v>
      </c>
      <c r="P34" s="60">
        <f>VLOOKUP(H34,'Metales Pesados 2026'!H34:CW508,94,FALSE)</f>
        <v>0</v>
      </c>
    </row>
    <row r="35" spans="1:16" ht="13.05" customHeight="1" x14ac:dyDescent="0.2">
      <c r="A35" s="46" t="s">
        <v>6</v>
      </c>
      <c r="B35" s="46" t="s">
        <v>47</v>
      </c>
      <c r="C35" s="89">
        <v>400</v>
      </c>
      <c r="D35" s="46" t="s">
        <v>610</v>
      </c>
      <c r="E35" s="46" t="s">
        <v>25</v>
      </c>
      <c r="F35" s="46" t="s">
        <v>48</v>
      </c>
      <c r="G35" s="47" t="s">
        <v>32</v>
      </c>
      <c r="H35" s="70">
        <v>35</v>
      </c>
      <c r="I35" s="49" t="s">
        <v>60</v>
      </c>
      <c r="J35" s="64">
        <f>VLOOKUP(H35,'Metales Pesados 2026'!H35:W509,16,FALSE)</f>
        <v>0</v>
      </c>
      <c r="K35" s="36">
        <f>VLOOKUP(H35,'Metales Pesados 2026'!H35:AJ509,29,FALSE)</f>
        <v>0</v>
      </c>
      <c r="L35" s="60">
        <f>VLOOKUP(H35,'Metales Pesados 2026'!H35:AW509,42,FALSE)</f>
        <v>0</v>
      </c>
      <c r="M35" s="36">
        <f>VLOOKUP(H35,'Metales Pesados 2026'!H35:BJ509,55,FALSE)</f>
        <v>0</v>
      </c>
      <c r="N35" s="36">
        <f>VLOOKUP(H35,'Metales Pesados 2026'!H35:BW509,68,FALSE)</f>
        <v>0</v>
      </c>
      <c r="O35" s="36">
        <f>VLOOKUP(H35,'Metales Pesados 2026'!H35:CJ509,81,FALSE)</f>
        <v>0</v>
      </c>
      <c r="P35" s="60">
        <f>VLOOKUP(H35,'Metales Pesados 2026'!H35:CW509,94,FALSE)</f>
        <v>0</v>
      </c>
    </row>
    <row r="36" spans="1:16" ht="13.05" customHeight="1" x14ac:dyDescent="0.2">
      <c r="A36" s="46" t="s">
        <v>6</v>
      </c>
      <c r="B36" s="46" t="s">
        <v>47</v>
      </c>
      <c r="C36" s="89">
        <v>400</v>
      </c>
      <c r="D36" s="46" t="s">
        <v>610</v>
      </c>
      <c r="E36" s="46" t="s">
        <v>25</v>
      </c>
      <c r="F36" s="46" t="s">
        <v>48</v>
      </c>
      <c r="G36" s="47" t="s">
        <v>32</v>
      </c>
      <c r="H36" s="70">
        <v>34</v>
      </c>
      <c r="I36" s="49" t="s">
        <v>61</v>
      </c>
      <c r="J36" s="64">
        <f>VLOOKUP(H36,'Metales Pesados 2026'!H36:W510,16,FALSE)</f>
        <v>0</v>
      </c>
      <c r="K36" s="36">
        <f>VLOOKUP(H36,'Metales Pesados 2026'!H36:AJ510,29,FALSE)</f>
        <v>0</v>
      </c>
      <c r="L36" s="60">
        <f>VLOOKUP(H36,'Metales Pesados 2026'!H36:AW510,42,FALSE)</f>
        <v>0</v>
      </c>
      <c r="M36" s="36">
        <f>VLOOKUP(H36,'Metales Pesados 2026'!H36:BJ510,55,FALSE)</f>
        <v>0</v>
      </c>
      <c r="N36" s="36">
        <f>VLOOKUP(H36,'Metales Pesados 2026'!H36:BW510,68,FALSE)</f>
        <v>0</v>
      </c>
      <c r="O36" s="36">
        <f>VLOOKUP(H36,'Metales Pesados 2026'!H36:CJ510,81,FALSE)</f>
        <v>0</v>
      </c>
      <c r="P36" s="60">
        <f>VLOOKUP(H36,'Metales Pesados 2026'!H36:CW510,94,FALSE)</f>
        <v>0</v>
      </c>
    </row>
    <row r="37" spans="1:16" ht="13.05" customHeight="1" x14ac:dyDescent="0.2">
      <c r="A37" s="46" t="s">
        <v>6</v>
      </c>
      <c r="B37" s="46" t="s">
        <v>47</v>
      </c>
      <c r="C37" s="89">
        <v>400</v>
      </c>
      <c r="D37" s="46" t="s">
        <v>610</v>
      </c>
      <c r="E37" s="46" t="s">
        <v>25</v>
      </c>
      <c r="F37" s="46" t="s">
        <v>48</v>
      </c>
      <c r="G37" s="47" t="s">
        <v>32</v>
      </c>
      <c r="H37" s="70">
        <v>6846</v>
      </c>
      <c r="I37" s="49" t="s">
        <v>62</v>
      </c>
      <c r="J37" s="64">
        <f>VLOOKUP(H37,'Metales Pesados 2026'!H37:W511,16,FALSE)</f>
        <v>0</v>
      </c>
      <c r="K37" s="36">
        <f>VLOOKUP(H37,'Metales Pesados 2026'!H37:AJ511,29,FALSE)</f>
        <v>0</v>
      </c>
      <c r="L37" s="60">
        <f>VLOOKUP(H37,'Metales Pesados 2026'!H37:AW511,42,FALSE)</f>
        <v>0</v>
      </c>
      <c r="M37" s="36">
        <f>VLOOKUP(H37,'Metales Pesados 2026'!H37:BJ511,55,FALSE)</f>
        <v>0</v>
      </c>
      <c r="N37" s="36">
        <f>VLOOKUP(H37,'Metales Pesados 2026'!H37:BW511,68,FALSE)</f>
        <v>0</v>
      </c>
      <c r="O37" s="36">
        <f>VLOOKUP(H37,'Metales Pesados 2026'!H37:CJ511,81,FALSE)</f>
        <v>0</v>
      </c>
      <c r="P37" s="60">
        <f>VLOOKUP(H37,'Metales Pesados 2026'!H37:CW511,94,FALSE)</f>
        <v>0</v>
      </c>
    </row>
    <row r="38" spans="1:16" ht="13.05" customHeight="1" x14ac:dyDescent="0.2">
      <c r="A38" s="46" t="s">
        <v>6</v>
      </c>
      <c r="B38" s="46" t="s">
        <v>47</v>
      </c>
      <c r="C38" s="89">
        <v>400</v>
      </c>
      <c r="D38" s="46" t="s">
        <v>610</v>
      </c>
      <c r="E38" s="46" t="s">
        <v>25</v>
      </c>
      <c r="F38" s="46" t="s">
        <v>48</v>
      </c>
      <c r="G38" s="47" t="s">
        <v>58</v>
      </c>
      <c r="H38" s="70">
        <v>6794</v>
      </c>
      <c r="I38" s="49" t="s">
        <v>63</v>
      </c>
      <c r="J38" s="64">
        <f>VLOOKUP(H38,'Metales Pesados 2026'!H38:W512,16,FALSE)</f>
        <v>0</v>
      </c>
      <c r="K38" s="36">
        <f>VLOOKUP(H38,'Metales Pesados 2026'!H38:AJ512,29,FALSE)</f>
        <v>0</v>
      </c>
      <c r="L38" s="60">
        <f>VLOOKUP(H38,'Metales Pesados 2026'!H38:AW512,42,FALSE)</f>
        <v>0</v>
      </c>
      <c r="M38" s="36">
        <f>VLOOKUP(H38,'Metales Pesados 2026'!H38:BJ512,55,FALSE)</f>
        <v>0</v>
      </c>
      <c r="N38" s="36">
        <f>VLOOKUP(H38,'Metales Pesados 2026'!H38:BW512,68,FALSE)</f>
        <v>0</v>
      </c>
      <c r="O38" s="36">
        <f>VLOOKUP(H38,'Metales Pesados 2026'!H38:CJ512,81,FALSE)</f>
        <v>0</v>
      </c>
      <c r="P38" s="60">
        <f>VLOOKUP(H38,'Metales Pesados 2026'!H38:CW512,94,FALSE)</f>
        <v>0</v>
      </c>
    </row>
    <row r="39" spans="1:16" ht="13.05" customHeight="1" x14ac:dyDescent="0.2">
      <c r="A39" s="46" t="s">
        <v>6</v>
      </c>
      <c r="B39" s="46" t="s">
        <v>47</v>
      </c>
      <c r="C39" s="89">
        <v>400</v>
      </c>
      <c r="D39" s="46" t="s">
        <v>610</v>
      </c>
      <c r="E39" s="46" t="s">
        <v>25</v>
      </c>
      <c r="F39" s="46" t="s">
        <v>48</v>
      </c>
      <c r="G39" s="47" t="s">
        <v>32</v>
      </c>
      <c r="H39" s="72">
        <v>17213</v>
      </c>
      <c r="I39" s="49" t="s">
        <v>64</v>
      </c>
      <c r="J39" s="64">
        <f>VLOOKUP(H39,'Metales Pesados 2026'!H39:W513,16,FALSE)</f>
        <v>0</v>
      </c>
      <c r="K39" s="36">
        <f>VLOOKUP(H39,'Metales Pesados 2026'!H39:AJ513,29,FALSE)</f>
        <v>0</v>
      </c>
      <c r="L39" s="60">
        <f>VLOOKUP(H39,'Metales Pesados 2026'!H39:AW513,42,FALSE)</f>
        <v>0</v>
      </c>
      <c r="M39" s="36">
        <f>VLOOKUP(H39,'Metales Pesados 2026'!H39:BJ513,55,FALSE)</f>
        <v>0</v>
      </c>
      <c r="N39" s="36">
        <f>VLOOKUP(H39,'Metales Pesados 2026'!H39:BW513,68,FALSE)</f>
        <v>0</v>
      </c>
      <c r="O39" s="36">
        <f>VLOOKUP(H39,'Metales Pesados 2026'!H39:CJ513,81,FALSE)</f>
        <v>0</v>
      </c>
      <c r="P39" s="60">
        <f>VLOOKUP(H39,'Metales Pesados 2026'!H39:CW513,94,FALSE)</f>
        <v>0</v>
      </c>
    </row>
    <row r="40" spans="1:16" ht="13.05" customHeight="1" x14ac:dyDescent="0.2">
      <c r="A40" s="46" t="s">
        <v>6</v>
      </c>
      <c r="B40" s="46" t="s">
        <v>47</v>
      </c>
      <c r="C40" s="89">
        <v>400</v>
      </c>
      <c r="D40" s="46" t="s">
        <v>610</v>
      </c>
      <c r="E40" s="46" t="s">
        <v>25</v>
      </c>
      <c r="F40" s="46" t="s">
        <v>48</v>
      </c>
      <c r="G40" s="47" t="s">
        <v>30</v>
      </c>
      <c r="H40" s="70">
        <v>29</v>
      </c>
      <c r="I40" s="49" t="s">
        <v>65</v>
      </c>
      <c r="J40" s="64">
        <f>VLOOKUP(H40,'Metales Pesados 2026'!H40:W514,16,FALSE)</f>
        <v>0</v>
      </c>
      <c r="K40" s="36">
        <f>VLOOKUP(H40,'Metales Pesados 2026'!H40:AJ514,29,FALSE)</f>
        <v>0</v>
      </c>
      <c r="L40" s="60">
        <f>VLOOKUP(H40,'Metales Pesados 2026'!H40:AW514,42,FALSE)</f>
        <v>0</v>
      </c>
      <c r="M40" s="36">
        <f>VLOOKUP(H40,'Metales Pesados 2026'!H40:BJ514,55,FALSE)</f>
        <v>0</v>
      </c>
      <c r="N40" s="36">
        <f>VLOOKUP(H40,'Metales Pesados 2026'!H40:BW514,68,FALSE)</f>
        <v>0</v>
      </c>
      <c r="O40" s="36">
        <f>VLOOKUP(H40,'Metales Pesados 2026'!H40:CJ514,81,FALSE)</f>
        <v>0</v>
      </c>
      <c r="P40" s="60">
        <f>VLOOKUP(H40,'Metales Pesados 2026'!H40:CW514,94,FALSE)</f>
        <v>0</v>
      </c>
    </row>
    <row r="41" spans="1:16" ht="13.05" customHeight="1" x14ac:dyDescent="0.2">
      <c r="A41" s="46" t="s">
        <v>6</v>
      </c>
      <c r="B41" s="46" t="s">
        <v>47</v>
      </c>
      <c r="C41" s="89">
        <v>400</v>
      </c>
      <c r="D41" s="46" t="s">
        <v>610</v>
      </c>
      <c r="E41" s="46" t="s">
        <v>25</v>
      </c>
      <c r="F41" s="46" t="s">
        <v>48</v>
      </c>
      <c r="G41" s="47" t="s">
        <v>32</v>
      </c>
      <c r="H41" s="70">
        <v>36</v>
      </c>
      <c r="I41" s="49" t="s">
        <v>66</v>
      </c>
      <c r="J41" s="64">
        <f>VLOOKUP(H41,'Metales Pesados 2026'!H41:W515,16,FALSE)</f>
        <v>0</v>
      </c>
      <c r="K41" s="36">
        <f>VLOOKUP(H41,'Metales Pesados 2026'!H41:AJ515,29,FALSE)</f>
        <v>0</v>
      </c>
      <c r="L41" s="60">
        <f>VLOOKUP(H41,'Metales Pesados 2026'!H41:AW515,42,FALSE)</f>
        <v>0</v>
      </c>
      <c r="M41" s="36">
        <f>VLOOKUP(H41,'Metales Pesados 2026'!H41:BJ515,55,FALSE)</f>
        <v>0</v>
      </c>
      <c r="N41" s="36">
        <f>VLOOKUP(H41,'Metales Pesados 2026'!H41:BW515,68,FALSE)</f>
        <v>0</v>
      </c>
      <c r="O41" s="36">
        <f>VLOOKUP(H41,'Metales Pesados 2026'!H41:CJ515,81,FALSE)</f>
        <v>0</v>
      </c>
      <c r="P41" s="60">
        <f>VLOOKUP(H41,'Metales Pesados 2026'!H41:CW515,94,FALSE)</f>
        <v>0</v>
      </c>
    </row>
    <row r="42" spans="1:16" ht="13.05" customHeight="1" x14ac:dyDescent="0.2">
      <c r="A42" s="46" t="s">
        <v>6</v>
      </c>
      <c r="B42" s="46" t="s">
        <v>47</v>
      </c>
      <c r="C42" s="89">
        <v>400</v>
      </c>
      <c r="D42" s="46" t="s">
        <v>610</v>
      </c>
      <c r="E42" s="46" t="s">
        <v>25</v>
      </c>
      <c r="F42" s="46" t="s">
        <v>48</v>
      </c>
      <c r="G42" s="47" t="s">
        <v>58</v>
      </c>
      <c r="H42" s="70">
        <v>33</v>
      </c>
      <c r="I42" s="49" t="s">
        <v>67</v>
      </c>
      <c r="J42" s="64">
        <f>VLOOKUP(H42,'Metales Pesados 2026'!H42:W516,16,FALSE)</f>
        <v>0</v>
      </c>
      <c r="K42" s="36">
        <f>VLOOKUP(H42,'Metales Pesados 2026'!H42:AJ516,29,FALSE)</f>
        <v>0</v>
      </c>
      <c r="L42" s="60">
        <f>VLOOKUP(H42,'Metales Pesados 2026'!H42:AW516,42,FALSE)</f>
        <v>0</v>
      </c>
      <c r="M42" s="36">
        <f>VLOOKUP(H42,'Metales Pesados 2026'!H42:BJ516,55,FALSE)</f>
        <v>0</v>
      </c>
      <c r="N42" s="36">
        <f>VLOOKUP(H42,'Metales Pesados 2026'!H42:BW516,68,FALSE)</f>
        <v>0</v>
      </c>
      <c r="O42" s="36">
        <f>VLOOKUP(H42,'Metales Pesados 2026'!H42:CJ516,81,FALSE)</f>
        <v>0</v>
      </c>
      <c r="P42" s="60">
        <f>VLOOKUP(H42,'Metales Pesados 2026'!H42:CW516,94,FALSE)</f>
        <v>0</v>
      </c>
    </row>
    <row r="43" spans="1:16" ht="13.05" customHeight="1" x14ac:dyDescent="0.2">
      <c r="A43" s="46" t="s">
        <v>6</v>
      </c>
      <c r="B43" s="46" t="s">
        <v>47</v>
      </c>
      <c r="C43" s="89">
        <v>400</v>
      </c>
      <c r="D43" s="46" t="s">
        <v>610</v>
      </c>
      <c r="E43" s="46" t="s">
        <v>25</v>
      </c>
      <c r="F43" s="46" t="s">
        <v>48</v>
      </c>
      <c r="G43" s="47" t="s">
        <v>58</v>
      </c>
      <c r="H43" s="70">
        <v>6694</v>
      </c>
      <c r="I43" s="49" t="s">
        <v>68</v>
      </c>
      <c r="J43" s="64">
        <f>VLOOKUP(H43,'Metales Pesados 2026'!H43:W517,16,FALSE)</f>
        <v>0</v>
      </c>
      <c r="K43" s="36">
        <f>VLOOKUP(H43,'Metales Pesados 2026'!H43:AJ517,29,FALSE)</f>
        <v>0</v>
      </c>
      <c r="L43" s="60">
        <f>VLOOKUP(H43,'Metales Pesados 2026'!H43:AW517,42,FALSE)</f>
        <v>0</v>
      </c>
      <c r="M43" s="36">
        <f>VLOOKUP(H43,'Metales Pesados 2026'!H43:BJ517,55,FALSE)</f>
        <v>0</v>
      </c>
      <c r="N43" s="36">
        <f>VLOOKUP(H43,'Metales Pesados 2026'!H43:BW517,68,FALSE)</f>
        <v>0</v>
      </c>
      <c r="O43" s="36">
        <f>VLOOKUP(H43,'Metales Pesados 2026'!H43:CJ517,81,FALSE)</f>
        <v>0</v>
      </c>
      <c r="P43" s="60">
        <f>VLOOKUP(H43,'Metales Pesados 2026'!H43:CW517,94,FALSE)</f>
        <v>0</v>
      </c>
    </row>
    <row r="44" spans="1:16" ht="13.05" customHeight="1" x14ac:dyDescent="0.2">
      <c r="A44" s="46" t="s">
        <v>6</v>
      </c>
      <c r="B44" s="46" t="s">
        <v>47</v>
      </c>
      <c r="C44" s="89">
        <v>400</v>
      </c>
      <c r="D44" s="46" t="s">
        <v>610</v>
      </c>
      <c r="E44" s="46" t="s">
        <v>25</v>
      </c>
      <c r="F44" s="46" t="s">
        <v>48</v>
      </c>
      <c r="G44" s="47" t="s">
        <v>30</v>
      </c>
      <c r="H44" s="70">
        <v>27</v>
      </c>
      <c r="I44" s="49" t="s">
        <v>69</v>
      </c>
      <c r="J44" s="64">
        <f>VLOOKUP(H44,'Metales Pesados 2026'!H44:W518,16,FALSE)</f>
        <v>1</v>
      </c>
      <c r="K44" s="36">
        <f>VLOOKUP(H44,'Metales Pesados 2026'!H44:AJ518,29,FALSE)</f>
        <v>0</v>
      </c>
      <c r="L44" s="60">
        <f>VLOOKUP(H44,'Metales Pesados 2026'!H44:AW518,42,FALSE)</f>
        <v>0</v>
      </c>
      <c r="M44" s="36">
        <f>VLOOKUP(H44,'Metales Pesados 2026'!H44:BJ518,55,FALSE)</f>
        <v>0</v>
      </c>
      <c r="N44" s="36">
        <f>VLOOKUP(H44,'Metales Pesados 2026'!H44:BW518,68,FALSE)</f>
        <v>0</v>
      </c>
      <c r="O44" s="36">
        <f>VLOOKUP(H44,'Metales Pesados 2026'!H44:CJ518,81,FALSE)</f>
        <v>0</v>
      </c>
      <c r="P44" s="60">
        <f>VLOOKUP(H44,'Metales Pesados 2026'!H44:CW518,94,FALSE)</f>
        <v>0</v>
      </c>
    </row>
    <row r="45" spans="1:16" ht="13.05" customHeight="1" x14ac:dyDescent="0.2">
      <c r="A45" s="46" t="s">
        <v>6</v>
      </c>
      <c r="B45" s="46" t="s">
        <v>47</v>
      </c>
      <c r="C45" s="89">
        <v>400</v>
      </c>
      <c r="D45" s="46" t="s">
        <v>610</v>
      </c>
      <c r="E45" s="46" t="s">
        <v>25</v>
      </c>
      <c r="F45" s="46" t="s">
        <v>48</v>
      </c>
      <c r="G45" s="47" t="s">
        <v>29</v>
      </c>
      <c r="H45" s="70">
        <v>30484</v>
      </c>
      <c r="I45" s="49" t="s">
        <v>70</v>
      </c>
      <c r="J45" s="64">
        <f>VLOOKUP(H45,'Metales Pesados 2026'!H45:W519,16,FALSE)</f>
        <v>0</v>
      </c>
      <c r="K45" s="36">
        <f>VLOOKUP(H45,'Metales Pesados 2026'!H45:AJ519,29,FALSE)</f>
        <v>0</v>
      </c>
      <c r="L45" s="60">
        <f>VLOOKUP(H45,'Metales Pesados 2026'!H45:AW519,42,FALSE)</f>
        <v>0</v>
      </c>
      <c r="M45" s="36">
        <f>VLOOKUP(H45,'Metales Pesados 2026'!H45:BJ519,55,FALSE)</f>
        <v>0</v>
      </c>
      <c r="N45" s="36">
        <f>VLOOKUP(H45,'Metales Pesados 2026'!H45:BW519,68,FALSE)</f>
        <v>0</v>
      </c>
      <c r="O45" s="36">
        <f>VLOOKUP(H45,'Metales Pesados 2026'!H45:CJ519,81,FALSE)</f>
        <v>0</v>
      </c>
      <c r="P45" s="60">
        <f>VLOOKUP(H45,'Metales Pesados 2026'!H45:CW519,94,FALSE)</f>
        <v>0</v>
      </c>
    </row>
    <row r="46" spans="1:16" ht="13.05" customHeight="1" x14ac:dyDescent="0.2">
      <c r="A46" s="46" t="s">
        <v>6</v>
      </c>
      <c r="B46" s="46" t="s">
        <v>71</v>
      </c>
      <c r="C46" s="89">
        <v>400</v>
      </c>
      <c r="D46" s="46" t="s">
        <v>610</v>
      </c>
      <c r="E46" s="46" t="s">
        <v>25</v>
      </c>
      <c r="F46" s="46" t="s">
        <v>71</v>
      </c>
      <c r="G46" s="47" t="s">
        <v>30</v>
      </c>
      <c r="H46" s="70">
        <v>26050</v>
      </c>
      <c r="I46" s="50" t="s">
        <v>72</v>
      </c>
      <c r="J46" s="64">
        <f>VLOOKUP(H46,'Metales Pesados 2026'!H46:W520,16,FALSE)</f>
        <v>0</v>
      </c>
      <c r="K46" s="36">
        <f>VLOOKUP(H46,'Metales Pesados 2026'!H46:AJ520,29,FALSE)</f>
        <v>0</v>
      </c>
      <c r="L46" s="60">
        <f>VLOOKUP(H46,'Metales Pesados 2026'!H46:AW520,42,FALSE)</f>
        <v>0</v>
      </c>
      <c r="M46" s="36">
        <f>VLOOKUP(H46,'Metales Pesados 2026'!H46:BJ520,55,FALSE)</f>
        <v>0</v>
      </c>
      <c r="N46" s="36">
        <f>VLOOKUP(H46,'Metales Pesados 2026'!H46:BW520,68,FALSE)</f>
        <v>0</v>
      </c>
      <c r="O46" s="36">
        <f>VLOOKUP(H46,'Metales Pesados 2026'!H46:CJ520,81,FALSE)</f>
        <v>0</v>
      </c>
      <c r="P46" s="60">
        <f>VLOOKUP(H46,'Metales Pesados 2026'!H46:CW520,94,FALSE)</f>
        <v>0</v>
      </c>
    </row>
    <row r="47" spans="1:16" ht="13.05" customHeight="1" x14ac:dyDescent="0.2">
      <c r="A47" s="46" t="s">
        <v>6</v>
      </c>
      <c r="B47" s="46" t="s">
        <v>71</v>
      </c>
      <c r="C47" s="89">
        <v>400</v>
      </c>
      <c r="D47" s="46" t="s">
        <v>610</v>
      </c>
      <c r="E47" s="46" t="s">
        <v>25</v>
      </c>
      <c r="F47" s="46" t="s">
        <v>71</v>
      </c>
      <c r="G47" s="47" t="s">
        <v>30</v>
      </c>
      <c r="H47" s="70">
        <v>51</v>
      </c>
      <c r="I47" s="49" t="s">
        <v>73</v>
      </c>
      <c r="J47" s="64">
        <f>VLOOKUP(H47,'Metales Pesados 2026'!H47:W521,16,FALSE)</f>
        <v>1</v>
      </c>
      <c r="K47" s="36">
        <f>VLOOKUP(H47,'Metales Pesados 2026'!H47:AJ521,29,FALSE)</f>
        <v>0</v>
      </c>
      <c r="L47" s="60">
        <f>VLOOKUP(H47,'Metales Pesados 2026'!H47:AW521,42,FALSE)</f>
        <v>1</v>
      </c>
      <c r="M47" s="36">
        <f>VLOOKUP(H47,'Metales Pesados 2026'!H47:BJ521,55,FALSE)</f>
        <v>0</v>
      </c>
      <c r="N47" s="36">
        <f>VLOOKUP(H47,'Metales Pesados 2026'!H47:BW521,68,FALSE)</f>
        <v>0</v>
      </c>
      <c r="O47" s="36">
        <f>VLOOKUP(H47,'Metales Pesados 2026'!H47:CJ521,81,FALSE)</f>
        <v>0</v>
      </c>
      <c r="P47" s="60">
        <f>VLOOKUP(H47,'Metales Pesados 2026'!H47:CW521,94,FALSE)</f>
        <v>0</v>
      </c>
    </row>
    <row r="48" spans="1:16" ht="13.05" customHeight="1" x14ac:dyDescent="0.2">
      <c r="A48" s="46" t="s">
        <v>6</v>
      </c>
      <c r="B48" s="46" t="s">
        <v>71</v>
      </c>
      <c r="C48" s="89">
        <v>400</v>
      </c>
      <c r="D48" s="46" t="s">
        <v>610</v>
      </c>
      <c r="E48" s="46" t="s">
        <v>25</v>
      </c>
      <c r="F48" s="46" t="s">
        <v>71</v>
      </c>
      <c r="G48" s="47" t="s">
        <v>32</v>
      </c>
      <c r="H48" s="70">
        <v>52</v>
      </c>
      <c r="I48" s="49" t="s">
        <v>74</v>
      </c>
      <c r="J48" s="64">
        <f>VLOOKUP(H48,'Metales Pesados 2026'!H48:W522,16,FALSE)</f>
        <v>0</v>
      </c>
      <c r="K48" s="36">
        <f>VLOOKUP(H48,'Metales Pesados 2026'!H48:AJ522,29,FALSE)</f>
        <v>0</v>
      </c>
      <c r="L48" s="60">
        <f>VLOOKUP(H48,'Metales Pesados 2026'!H48:AW522,42,FALSE)</f>
        <v>0</v>
      </c>
      <c r="M48" s="36">
        <f>VLOOKUP(H48,'Metales Pesados 2026'!H48:BJ522,55,FALSE)</f>
        <v>0</v>
      </c>
      <c r="N48" s="36">
        <f>VLOOKUP(H48,'Metales Pesados 2026'!H48:BW522,68,FALSE)</f>
        <v>0</v>
      </c>
      <c r="O48" s="36">
        <f>VLOOKUP(H48,'Metales Pesados 2026'!H48:CJ522,81,FALSE)</f>
        <v>0</v>
      </c>
      <c r="P48" s="60">
        <f>VLOOKUP(H48,'Metales Pesados 2026'!H48:CW522,94,FALSE)</f>
        <v>0</v>
      </c>
    </row>
    <row r="49" spans="1:16" ht="13.05" customHeight="1" x14ac:dyDescent="0.2">
      <c r="A49" s="46" t="s">
        <v>6</v>
      </c>
      <c r="B49" s="46" t="s">
        <v>71</v>
      </c>
      <c r="C49" s="89">
        <v>400</v>
      </c>
      <c r="D49" s="46" t="s">
        <v>610</v>
      </c>
      <c r="E49" s="46" t="s">
        <v>25</v>
      </c>
      <c r="F49" s="46" t="s">
        <v>71</v>
      </c>
      <c r="G49" s="47" t="s">
        <v>32</v>
      </c>
      <c r="H49" s="70">
        <v>49</v>
      </c>
      <c r="I49" s="49" t="s">
        <v>75</v>
      </c>
      <c r="J49" s="64">
        <f>VLOOKUP(H49,'Metales Pesados 2026'!H49:W523,16,FALSE)</f>
        <v>0</v>
      </c>
      <c r="K49" s="36">
        <f>VLOOKUP(H49,'Metales Pesados 2026'!H49:AJ523,29,FALSE)</f>
        <v>0</v>
      </c>
      <c r="L49" s="60">
        <f>VLOOKUP(H49,'Metales Pesados 2026'!H49:AW523,42,FALSE)</f>
        <v>0</v>
      </c>
      <c r="M49" s="36">
        <f>VLOOKUP(H49,'Metales Pesados 2026'!H49:BJ523,55,FALSE)</f>
        <v>0</v>
      </c>
      <c r="N49" s="36">
        <f>VLOOKUP(H49,'Metales Pesados 2026'!H49:BW523,68,FALSE)</f>
        <v>0</v>
      </c>
      <c r="O49" s="36">
        <f>VLOOKUP(H49,'Metales Pesados 2026'!H49:CJ523,81,FALSE)</f>
        <v>0</v>
      </c>
      <c r="P49" s="60">
        <f>VLOOKUP(H49,'Metales Pesados 2026'!H49:CW523,94,FALSE)</f>
        <v>0</v>
      </c>
    </row>
    <row r="50" spans="1:16" ht="13.05" customHeight="1" x14ac:dyDescent="0.2">
      <c r="A50" s="46" t="s">
        <v>6</v>
      </c>
      <c r="B50" s="46" t="s">
        <v>71</v>
      </c>
      <c r="C50" s="89">
        <v>400</v>
      </c>
      <c r="D50" s="46" t="s">
        <v>610</v>
      </c>
      <c r="E50" s="46" t="s">
        <v>25</v>
      </c>
      <c r="F50" s="46" t="s">
        <v>71</v>
      </c>
      <c r="G50" s="47" t="s">
        <v>32</v>
      </c>
      <c r="H50" s="70">
        <v>48</v>
      </c>
      <c r="I50" s="49" t="s">
        <v>76</v>
      </c>
      <c r="J50" s="64">
        <f>VLOOKUP(H50,'Metales Pesados 2026'!H50:W524,16,FALSE)</f>
        <v>0</v>
      </c>
      <c r="K50" s="36">
        <f>VLOOKUP(H50,'Metales Pesados 2026'!H50:AJ524,29,FALSE)</f>
        <v>0</v>
      </c>
      <c r="L50" s="60">
        <f>VLOOKUP(H50,'Metales Pesados 2026'!H50:AW524,42,FALSE)</f>
        <v>0</v>
      </c>
      <c r="M50" s="36">
        <f>VLOOKUP(H50,'Metales Pesados 2026'!H50:BJ524,55,FALSE)</f>
        <v>0</v>
      </c>
      <c r="N50" s="36">
        <f>VLOOKUP(H50,'Metales Pesados 2026'!H50:BW524,68,FALSE)</f>
        <v>0</v>
      </c>
      <c r="O50" s="36">
        <f>VLOOKUP(H50,'Metales Pesados 2026'!H50:CJ524,81,FALSE)</f>
        <v>0</v>
      </c>
      <c r="P50" s="60">
        <f>VLOOKUP(H50,'Metales Pesados 2026'!H50:CW524,94,FALSE)</f>
        <v>0</v>
      </c>
    </row>
    <row r="51" spans="1:16" ht="13.05" customHeight="1" x14ac:dyDescent="0.2">
      <c r="A51" s="46" t="s">
        <v>6</v>
      </c>
      <c r="B51" s="46" t="s">
        <v>71</v>
      </c>
      <c r="C51" s="89">
        <v>400</v>
      </c>
      <c r="D51" s="46" t="s">
        <v>610</v>
      </c>
      <c r="E51" s="46" t="s">
        <v>25</v>
      </c>
      <c r="F51" s="46" t="s">
        <v>71</v>
      </c>
      <c r="G51" s="47" t="s">
        <v>30</v>
      </c>
      <c r="H51" s="70">
        <v>275</v>
      </c>
      <c r="I51" s="49" t="s">
        <v>77</v>
      </c>
      <c r="J51" s="64">
        <f>VLOOKUP(H51,'Metales Pesados 2026'!H51:W525,16,FALSE)</f>
        <v>0</v>
      </c>
      <c r="K51" s="36">
        <f>VLOOKUP(H51,'Metales Pesados 2026'!H51:AJ525,29,FALSE)</f>
        <v>0</v>
      </c>
      <c r="L51" s="60">
        <f>VLOOKUP(H51,'Metales Pesados 2026'!H51:AW525,42,FALSE)</f>
        <v>0</v>
      </c>
      <c r="M51" s="36">
        <f>VLOOKUP(H51,'Metales Pesados 2026'!H51:BJ525,55,FALSE)</f>
        <v>0</v>
      </c>
      <c r="N51" s="36">
        <f>VLOOKUP(H51,'Metales Pesados 2026'!H51:BW525,68,FALSE)</f>
        <v>0</v>
      </c>
      <c r="O51" s="36">
        <f>VLOOKUP(H51,'Metales Pesados 2026'!H51:CJ525,81,FALSE)</f>
        <v>0</v>
      </c>
      <c r="P51" s="60">
        <f>VLOOKUP(H51,'Metales Pesados 2026'!H51:CW525,94,FALSE)</f>
        <v>0</v>
      </c>
    </row>
    <row r="52" spans="1:16" ht="13.05" customHeight="1" x14ac:dyDescent="0.2">
      <c r="A52" s="46" t="s">
        <v>6</v>
      </c>
      <c r="B52" s="46" t="s">
        <v>12</v>
      </c>
      <c r="C52" s="89">
        <v>400</v>
      </c>
      <c r="D52" s="46" t="s">
        <v>610</v>
      </c>
      <c r="E52" s="46" t="s">
        <v>25</v>
      </c>
      <c r="F52" s="46" t="s">
        <v>71</v>
      </c>
      <c r="G52" s="47" t="s">
        <v>32</v>
      </c>
      <c r="H52" s="70">
        <v>50</v>
      </c>
      <c r="I52" s="49" t="s">
        <v>78</v>
      </c>
      <c r="J52" s="64">
        <f>VLOOKUP(H52,'Metales Pesados 2026'!H52:W526,16,FALSE)</f>
        <v>0</v>
      </c>
      <c r="K52" s="36">
        <f>VLOOKUP(H52,'Metales Pesados 2026'!H52:AJ526,29,FALSE)</f>
        <v>0</v>
      </c>
      <c r="L52" s="60">
        <f>VLOOKUP(H52,'Metales Pesados 2026'!H52:AW526,42,FALSE)</f>
        <v>0</v>
      </c>
      <c r="M52" s="36">
        <f>VLOOKUP(H52,'Metales Pesados 2026'!H52:BJ526,55,FALSE)</f>
        <v>0</v>
      </c>
      <c r="N52" s="36">
        <f>VLOOKUP(H52,'Metales Pesados 2026'!H52:BW526,68,FALSE)</f>
        <v>0</v>
      </c>
      <c r="O52" s="36">
        <f>VLOOKUP(H52,'Metales Pesados 2026'!H52:CJ526,81,FALSE)</f>
        <v>0</v>
      </c>
      <c r="P52" s="60">
        <f>VLOOKUP(H52,'Metales Pesados 2026'!H52:CW526,94,FALSE)</f>
        <v>0</v>
      </c>
    </row>
    <row r="53" spans="1:16" ht="13.05" customHeight="1" x14ac:dyDescent="0.2">
      <c r="A53" s="46" t="s">
        <v>6</v>
      </c>
      <c r="B53" s="46" t="s">
        <v>71</v>
      </c>
      <c r="C53" s="89">
        <v>400</v>
      </c>
      <c r="D53" s="46" t="s">
        <v>610</v>
      </c>
      <c r="E53" s="46" t="s">
        <v>25</v>
      </c>
      <c r="F53" s="46" t="s">
        <v>71</v>
      </c>
      <c r="G53" s="47" t="s">
        <v>32</v>
      </c>
      <c r="H53" s="70">
        <v>6848</v>
      </c>
      <c r="I53" s="49" t="s">
        <v>79</v>
      </c>
      <c r="J53" s="64">
        <f>VLOOKUP(H53,'Metales Pesados 2026'!H53:W527,16,FALSE)</f>
        <v>0</v>
      </c>
      <c r="K53" s="36">
        <f>VLOOKUP(H53,'Metales Pesados 2026'!H53:AJ527,29,FALSE)</f>
        <v>0</v>
      </c>
      <c r="L53" s="60">
        <f>VLOOKUP(H53,'Metales Pesados 2026'!H53:AW527,42,FALSE)</f>
        <v>0</v>
      </c>
      <c r="M53" s="36">
        <f>VLOOKUP(H53,'Metales Pesados 2026'!H53:BJ527,55,FALSE)</f>
        <v>0</v>
      </c>
      <c r="N53" s="36">
        <f>VLOOKUP(H53,'Metales Pesados 2026'!H53:BW527,68,FALSE)</f>
        <v>0</v>
      </c>
      <c r="O53" s="36">
        <f>VLOOKUP(H53,'Metales Pesados 2026'!H53:CJ527,81,FALSE)</f>
        <v>0</v>
      </c>
      <c r="P53" s="60">
        <f>VLOOKUP(H53,'Metales Pesados 2026'!H53:CW527,94,FALSE)</f>
        <v>0</v>
      </c>
    </row>
    <row r="54" spans="1:16" ht="13.05" customHeight="1" x14ac:dyDescent="0.2">
      <c r="A54" s="46" t="s">
        <v>6</v>
      </c>
      <c r="B54" s="46" t="s">
        <v>12</v>
      </c>
      <c r="C54" s="89">
        <v>400</v>
      </c>
      <c r="D54" s="46" t="s">
        <v>610</v>
      </c>
      <c r="E54" s="46" t="s">
        <v>25</v>
      </c>
      <c r="F54" s="46" t="s">
        <v>71</v>
      </c>
      <c r="G54" s="47" t="s">
        <v>32</v>
      </c>
      <c r="H54" s="70">
        <v>276</v>
      </c>
      <c r="I54" s="49" t="s">
        <v>80</v>
      </c>
      <c r="J54" s="64">
        <f>VLOOKUP(H54,'Metales Pesados 2026'!H54:W528,16,FALSE)</f>
        <v>0</v>
      </c>
      <c r="K54" s="36">
        <f>VLOOKUP(H54,'Metales Pesados 2026'!H54:AJ528,29,FALSE)</f>
        <v>0</v>
      </c>
      <c r="L54" s="60">
        <f>VLOOKUP(H54,'Metales Pesados 2026'!H54:AW528,42,FALSE)</f>
        <v>0</v>
      </c>
      <c r="M54" s="36">
        <f>VLOOKUP(H54,'Metales Pesados 2026'!H54:BJ528,55,FALSE)</f>
        <v>0</v>
      </c>
      <c r="N54" s="36">
        <f>VLOOKUP(H54,'Metales Pesados 2026'!H54:BW528,68,FALSE)</f>
        <v>0</v>
      </c>
      <c r="O54" s="36">
        <f>VLOOKUP(H54,'Metales Pesados 2026'!H54:CJ528,81,FALSE)</f>
        <v>0</v>
      </c>
      <c r="P54" s="60">
        <f>VLOOKUP(H54,'Metales Pesados 2026'!H54:CW528,94,FALSE)</f>
        <v>0</v>
      </c>
    </row>
    <row r="55" spans="1:16" ht="13.05" customHeight="1" x14ac:dyDescent="0.2">
      <c r="A55" s="46" t="s">
        <v>6</v>
      </c>
      <c r="B55" s="46" t="s">
        <v>71</v>
      </c>
      <c r="C55" s="89">
        <v>400</v>
      </c>
      <c r="D55" s="46" t="s">
        <v>610</v>
      </c>
      <c r="E55" s="46" t="s">
        <v>25</v>
      </c>
      <c r="F55" s="46" t="s">
        <v>71</v>
      </c>
      <c r="G55" s="47" t="s">
        <v>32</v>
      </c>
      <c r="H55" s="70">
        <v>7221</v>
      </c>
      <c r="I55" s="49" t="s">
        <v>81</v>
      </c>
      <c r="J55" s="64">
        <f>VLOOKUP(H55,'Metales Pesados 2026'!H55:W529,16,FALSE)</f>
        <v>0</v>
      </c>
      <c r="K55" s="36">
        <f>VLOOKUP(H55,'Metales Pesados 2026'!H55:AJ529,29,FALSE)</f>
        <v>0</v>
      </c>
      <c r="L55" s="60">
        <f>VLOOKUP(H55,'Metales Pesados 2026'!H55:AW529,42,FALSE)</f>
        <v>0</v>
      </c>
      <c r="M55" s="36">
        <f>VLOOKUP(H55,'Metales Pesados 2026'!H55:BJ529,55,FALSE)</f>
        <v>0</v>
      </c>
      <c r="N55" s="36">
        <f>VLOOKUP(H55,'Metales Pesados 2026'!H55:BW529,68,FALSE)</f>
        <v>0</v>
      </c>
      <c r="O55" s="36">
        <f>VLOOKUP(H55,'Metales Pesados 2026'!H55:CJ529,81,FALSE)</f>
        <v>0</v>
      </c>
      <c r="P55" s="60">
        <f>VLOOKUP(H55,'Metales Pesados 2026'!H55:CW529,94,FALSE)</f>
        <v>0</v>
      </c>
    </row>
    <row r="56" spans="1:16" ht="13.05" customHeight="1" x14ac:dyDescent="0.2">
      <c r="A56" s="46" t="s">
        <v>6</v>
      </c>
      <c r="B56" s="46" t="s">
        <v>71</v>
      </c>
      <c r="C56" s="89">
        <v>400</v>
      </c>
      <c r="D56" s="46" t="s">
        <v>610</v>
      </c>
      <c r="E56" s="46" t="s">
        <v>25</v>
      </c>
      <c r="F56" s="46" t="s">
        <v>71</v>
      </c>
      <c r="G56" s="47" t="s">
        <v>29</v>
      </c>
      <c r="H56" s="70">
        <v>30486</v>
      </c>
      <c r="I56" s="49" t="s">
        <v>82</v>
      </c>
      <c r="J56" s="64">
        <f>VLOOKUP(H56,'Metales Pesados 2026'!H56:W530,16,FALSE)</f>
        <v>0</v>
      </c>
      <c r="K56" s="36">
        <f>VLOOKUP(H56,'Metales Pesados 2026'!H56:AJ530,29,FALSE)</f>
        <v>0</v>
      </c>
      <c r="L56" s="60">
        <f>VLOOKUP(H56,'Metales Pesados 2026'!H56:AW530,42,FALSE)</f>
        <v>0</v>
      </c>
      <c r="M56" s="36">
        <f>VLOOKUP(H56,'Metales Pesados 2026'!H56:BJ530,55,FALSE)</f>
        <v>0</v>
      </c>
      <c r="N56" s="36">
        <f>VLOOKUP(H56,'Metales Pesados 2026'!H56:BW530,68,FALSE)</f>
        <v>0</v>
      </c>
      <c r="O56" s="36">
        <f>VLOOKUP(H56,'Metales Pesados 2026'!H56:CJ530,81,FALSE)</f>
        <v>0</v>
      </c>
      <c r="P56" s="60">
        <f>VLOOKUP(H56,'Metales Pesados 2026'!H56:CW530,94,FALSE)</f>
        <v>0</v>
      </c>
    </row>
    <row r="57" spans="1:16" ht="13.05" customHeight="1" x14ac:dyDescent="0.2">
      <c r="A57" s="46" t="s">
        <v>6</v>
      </c>
      <c r="B57" s="46" t="s">
        <v>71</v>
      </c>
      <c r="C57" s="89">
        <v>400</v>
      </c>
      <c r="D57" s="46" t="s">
        <v>610</v>
      </c>
      <c r="E57" s="46" t="s">
        <v>25</v>
      </c>
      <c r="F57" s="46" t="s">
        <v>71</v>
      </c>
      <c r="G57" s="47" t="s">
        <v>30</v>
      </c>
      <c r="H57" s="70">
        <v>23</v>
      </c>
      <c r="I57" s="49" t="s">
        <v>83</v>
      </c>
      <c r="J57" s="64">
        <f>VLOOKUP(H57,'Metales Pesados 2026'!H57:W531,16,FALSE)</f>
        <v>9</v>
      </c>
      <c r="K57" s="36">
        <f>VLOOKUP(H57,'Metales Pesados 2026'!H57:AJ531,29,FALSE)</f>
        <v>0</v>
      </c>
      <c r="L57" s="60">
        <f>VLOOKUP(H57,'Metales Pesados 2026'!H57:AW531,42,FALSE)</f>
        <v>9</v>
      </c>
      <c r="M57" s="36">
        <f>VLOOKUP(H57,'Metales Pesados 2026'!H57:BJ531,55,FALSE)</f>
        <v>0</v>
      </c>
      <c r="N57" s="36">
        <f>VLOOKUP(H57,'Metales Pesados 2026'!H57:BW531,68,FALSE)</f>
        <v>0</v>
      </c>
      <c r="O57" s="36">
        <f>VLOOKUP(H57,'Metales Pesados 2026'!H57:CJ531,81,FALSE)</f>
        <v>0</v>
      </c>
      <c r="P57" s="60">
        <f>VLOOKUP(H57,'Metales Pesados 2026'!H57:CW531,94,FALSE)</f>
        <v>0</v>
      </c>
    </row>
    <row r="58" spans="1:16" ht="13.05" customHeight="1" x14ac:dyDescent="0.2">
      <c r="A58" s="46" t="s">
        <v>6</v>
      </c>
      <c r="B58" s="46" t="s">
        <v>71</v>
      </c>
      <c r="C58" s="89">
        <v>400</v>
      </c>
      <c r="D58" s="46" t="s">
        <v>610</v>
      </c>
      <c r="E58" s="46" t="s">
        <v>25</v>
      </c>
      <c r="F58" s="46" t="s">
        <v>71</v>
      </c>
      <c r="G58" s="47" t="s">
        <v>30</v>
      </c>
      <c r="H58" s="70">
        <v>24</v>
      </c>
      <c r="I58" s="49" t="s">
        <v>84</v>
      </c>
      <c r="J58" s="64">
        <f>VLOOKUP(H58,'Metales Pesados 2026'!H58:W532,16,FALSE)</f>
        <v>0</v>
      </c>
      <c r="K58" s="36">
        <f>VLOOKUP(H58,'Metales Pesados 2026'!H58:AJ532,29,FALSE)</f>
        <v>0</v>
      </c>
      <c r="L58" s="60">
        <f>VLOOKUP(H58,'Metales Pesados 2026'!H58:AW532,42,FALSE)</f>
        <v>0</v>
      </c>
      <c r="M58" s="36">
        <f>VLOOKUP(H58,'Metales Pesados 2026'!H58:BJ532,55,FALSE)</f>
        <v>0</v>
      </c>
      <c r="N58" s="36">
        <f>VLOOKUP(H58,'Metales Pesados 2026'!H58:BW532,68,FALSE)</f>
        <v>0</v>
      </c>
      <c r="O58" s="36">
        <f>VLOOKUP(H58,'Metales Pesados 2026'!H58:CJ532,81,FALSE)</f>
        <v>0</v>
      </c>
      <c r="P58" s="60">
        <f>VLOOKUP(H58,'Metales Pesados 2026'!H58:CW532,94,FALSE)</f>
        <v>0</v>
      </c>
    </row>
    <row r="59" spans="1:16" ht="13.05" customHeight="1" x14ac:dyDescent="0.2">
      <c r="A59" s="46" t="s">
        <v>6</v>
      </c>
      <c r="B59" s="46" t="s">
        <v>7</v>
      </c>
      <c r="C59" s="89">
        <v>400</v>
      </c>
      <c r="D59" s="46" t="s">
        <v>610</v>
      </c>
      <c r="E59" s="46" t="s">
        <v>25</v>
      </c>
      <c r="F59" s="46" t="s">
        <v>7</v>
      </c>
      <c r="G59" s="47" t="s">
        <v>27</v>
      </c>
      <c r="H59" s="70">
        <v>16</v>
      </c>
      <c r="I59" s="49" t="s">
        <v>85</v>
      </c>
      <c r="J59" s="64">
        <f>VLOOKUP(H59,'Metales Pesados 2026'!H59:W533,16,FALSE)</f>
        <v>0</v>
      </c>
      <c r="K59" s="36">
        <f>VLOOKUP(H59,'Metales Pesados 2026'!H59:AJ533,29,FALSE)</f>
        <v>0</v>
      </c>
      <c r="L59" s="60">
        <f>VLOOKUP(H59,'Metales Pesados 2026'!H59:AW533,42,FALSE)</f>
        <v>0</v>
      </c>
      <c r="M59" s="36">
        <f>VLOOKUP(H59,'Metales Pesados 2026'!H59:BJ533,55,FALSE)</f>
        <v>0</v>
      </c>
      <c r="N59" s="36">
        <f>VLOOKUP(H59,'Metales Pesados 2026'!H59:BW533,68,FALSE)</f>
        <v>0</v>
      </c>
      <c r="O59" s="36">
        <f>VLOOKUP(H59,'Metales Pesados 2026'!H59:CJ533,81,FALSE)</f>
        <v>0</v>
      </c>
      <c r="P59" s="60">
        <f>VLOOKUP(H59,'Metales Pesados 2026'!H59:CW533,94,FALSE)</f>
        <v>0</v>
      </c>
    </row>
    <row r="60" spans="1:16" ht="13.05" customHeight="1" x14ac:dyDescent="0.2">
      <c r="A60" s="46" t="s">
        <v>6</v>
      </c>
      <c r="B60" s="46" t="s">
        <v>7</v>
      </c>
      <c r="C60" s="89">
        <v>400</v>
      </c>
      <c r="D60" s="46" t="s">
        <v>610</v>
      </c>
      <c r="E60" s="46" t="s">
        <v>25</v>
      </c>
      <c r="F60" s="46" t="s">
        <v>7</v>
      </c>
      <c r="G60" s="47" t="s">
        <v>58</v>
      </c>
      <c r="H60" s="70">
        <v>17</v>
      </c>
      <c r="I60" s="49" t="s">
        <v>86</v>
      </c>
      <c r="J60" s="64">
        <f>VLOOKUP(H60,'Metales Pesados 2026'!H60:W534,16,FALSE)</f>
        <v>0</v>
      </c>
      <c r="K60" s="36">
        <f>VLOOKUP(H60,'Metales Pesados 2026'!H60:AJ534,29,FALSE)</f>
        <v>0</v>
      </c>
      <c r="L60" s="60">
        <f>VLOOKUP(H60,'Metales Pesados 2026'!H60:AW534,42,FALSE)</f>
        <v>0</v>
      </c>
      <c r="M60" s="36">
        <f>VLOOKUP(H60,'Metales Pesados 2026'!H60:BJ534,55,FALSE)</f>
        <v>0</v>
      </c>
      <c r="N60" s="36">
        <f>VLOOKUP(H60,'Metales Pesados 2026'!H60:BW534,68,FALSE)</f>
        <v>0</v>
      </c>
      <c r="O60" s="36">
        <f>VLOOKUP(H60,'Metales Pesados 2026'!H60:CJ534,81,FALSE)</f>
        <v>0</v>
      </c>
      <c r="P60" s="60">
        <f>VLOOKUP(H60,'Metales Pesados 2026'!H60:CW534,94,FALSE)</f>
        <v>0</v>
      </c>
    </row>
    <row r="61" spans="1:16" ht="13.05" customHeight="1" x14ac:dyDescent="0.2">
      <c r="A61" s="46" t="s">
        <v>6</v>
      </c>
      <c r="B61" s="46" t="s">
        <v>7</v>
      </c>
      <c r="C61" s="89">
        <v>400</v>
      </c>
      <c r="D61" s="46" t="s">
        <v>610</v>
      </c>
      <c r="E61" s="46" t="s">
        <v>25</v>
      </c>
      <c r="F61" s="46" t="s">
        <v>7</v>
      </c>
      <c r="G61" s="47" t="s">
        <v>32</v>
      </c>
      <c r="H61" s="70">
        <v>18</v>
      </c>
      <c r="I61" s="49" t="s">
        <v>87</v>
      </c>
      <c r="J61" s="64">
        <f>VLOOKUP(H61,'Metales Pesados 2026'!H61:W535,16,FALSE)</f>
        <v>0</v>
      </c>
      <c r="K61" s="36">
        <f>VLOOKUP(H61,'Metales Pesados 2026'!H61:AJ535,29,FALSE)</f>
        <v>0</v>
      </c>
      <c r="L61" s="60">
        <f>VLOOKUP(H61,'Metales Pesados 2026'!H61:AW535,42,FALSE)</f>
        <v>0</v>
      </c>
      <c r="M61" s="36">
        <f>VLOOKUP(H61,'Metales Pesados 2026'!H61:BJ535,55,FALSE)</f>
        <v>0</v>
      </c>
      <c r="N61" s="36">
        <f>VLOOKUP(H61,'Metales Pesados 2026'!H61:BW535,68,FALSE)</f>
        <v>0</v>
      </c>
      <c r="O61" s="36">
        <f>VLOOKUP(H61,'Metales Pesados 2026'!H61:CJ535,81,FALSE)</f>
        <v>0</v>
      </c>
      <c r="P61" s="60">
        <f>VLOOKUP(H61,'Metales Pesados 2026'!H61:CW535,94,FALSE)</f>
        <v>0</v>
      </c>
    </row>
    <row r="62" spans="1:16" ht="13.05" customHeight="1" x14ac:dyDescent="0.2">
      <c r="A62" s="46" t="s">
        <v>6</v>
      </c>
      <c r="B62" s="46" t="s">
        <v>7</v>
      </c>
      <c r="C62" s="89">
        <v>400</v>
      </c>
      <c r="D62" s="46" t="s">
        <v>610</v>
      </c>
      <c r="E62" s="46" t="s">
        <v>25</v>
      </c>
      <c r="F62" s="46" t="s">
        <v>7</v>
      </c>
      <c r="G62" s="47" t="s">
        <v>32</v>
      </c>
      <c r="H62" s="70">
        <v>19</v>
      </c>
      <c r="I62" s="49" t="s">
        <v>88</v>
      </c>
      <c r="J62" s="64">
        <f>VLOOKUP(H62,'Metales Pesados 2026'!H62:W536,16,FALSE)</f>
        <v>0</v>
      </c>
      <c r="K62" s="36">
        <f>VLOOKUP(H62,'Metales Pesados 2026'!H62:AJ536,29,FALSE)</f>
        <v>0</v>
      </c>
      <c r="L62" s="60">
        <f>VLOOKUP(H62,'Metales Pesados 2026'!H62:AW536,42,FALSE)</f>
        <v>0</v>
      </c>
      <c r="M62" s="36">
        <f>VLOOKUP(H62,'Metales Pesados 2026'!H62:BJ536,55,FALSE)</f>
        <v>0</v>
      </c>
      <c r="N62" s="36">
        <f>VLOOKUP(H62,'Metales Pesados 2026'!H62:BW536,68,FALSE)</f>
        <v>0</v>
      </c>
      <c r="O62" s="36">
        <f>VLOOKUP(H62,'Metales Pesados 2026'!H62:CJ536,81,FALSE)</f>
        <v>0</v>
      </c>
      <c r="P62" s="60">
        <f>VLOOKUP(H62,'Metales Pesados 2026'!H62:CW536,94,FALSE)</f>
        <v>0</v>
      </c>
    </row>
    <row r="63" spans="1:16" ht="13.05" customHeight="1" x14ac:dyDescent="0.2">
      <c r="A63" s="46" t="s">
        <v>6</v>
      </c>
      <c r="B63" s="46" t="s">
        <v>7</v>
      </c>
      <c r="C63" s="89">
        <v>400</v>
      </c>
      <c r="D63" s="46" t="s">
        <v>610</v>
      </c>
      <c r="E63" s="46" t="s">
        <v>25</v>
      </c>
      <c r="F63" s="46" t="s">
        <v>7</v>
      </c>
      <c r="G63" s="47" t="s">
        <v>32</v>
      </c>
      <c r="H63" s="70">
        <v>20</v>
      </c>
      <c r="I63" s="49" t="s">
        <v>89</v>
      </c>
      <c r="J63" s="64">
        <f>VLOOKUP(H63,'Metales Pesados 2026'!H63:W537,16,FALSE)</f>
        <v>0</v>
      </c>
      <c r="K63" s="36">
        <f>VLOOKUP(H63,'Metales Pesados 2026'!H63:AJ537,29,FALSE)</f>
        <v>0</v>
      </c>
      <c r="L63" s="60">
        <f>VLOOKUP(H63,'Metales Pesados 2026'!H63:AW537,42,FALSE)</f>
        <v>0</v>
      </c>
      <c r="M63" s="36">
        <f>VLOOKUP(H63,'Metales Pesados 2026'!H63:BJ537,55,FALSE)</f>
        <v>0</v>
      </c>
      <c r="N63" s="36">
        <f>VLOOKUP(H63,'Metales Pesados 2026'!H63:BW537,68,FALSE)</f>
        <v>0</v>
      </c>
      <c r="O63" s="36">
        <f>VLOOKUP(H63,'Metales Pesados 2026'!H63:CJ537,81,FALSE)</f>
        <v>0</v>
      </c>
      <c r="P63" s="60">
        <f>VLOOKUP(H63,'Metales Pesados 2026'!H63:CW537,94,FALSE)</f>
        <v>0</v>
      </c>
    </row>
    <row r="64" spans="1:16" ht="13.05" customHeight="1" x14ac:dyDescent="0.2">
      <c r="A64" s="46" t="s">
        <v>6</v>
      </c>
      <c r="B64" s="46" t="s">
        <v>7</v>
      </c>
      <c r="C64" s="89">
        <v>400</v>
      </c>
      <c r="D64" s="46" t="s">
        <v>610</v>
      </c>
      <c r="E64" s="46" t="s">
        <v>25</v>
      </c>
      <c r="F64" s="46" t="s">
        <v>7</v>
      </c>
      <c r="G64" s="47" t="s">
        <v>32</v>
      </c>
      <c r="H64" s="70">
        <v>21</v>
      </c>
      <c r="I64" s="49" t="s">
        <v>90</v>
      </c>
      <c r="J64" s="64">
        <f>VLOOKUP(H64,'Metales Pesados 2026'!H64:W538,16,FALSE)</f>
        <v>0</v>
      </c>
      <c r="K64" s="36">
        <f>VLOOKUP(H64,'Metales Pesados 2026'!H64:AJ538,29,FALSE)</f>
        <v>0</v>
      </c>
      <c r="L64" s="60">
        <f>VLOOKUP(H64,'Metales Pesados 2026'!H64:AW538,42,FALSE)</f>
        <v>0</v>
      </c>
      <c r="M64" s="36">
        <f>VLOOKUP(H64,'Metales Pesados 2026'!H64:BJ538,55,FALSE)</f>
        <v>0</v>
      </c>
      <c r="N64" s="36">
        <f>VLOOKUP(H64,'Metales Pesados 2026'!H64:BW538,68,FALSE)</f>
        <v>0</v>
      </c>
      <c r="O64" s="36">
        <f>VLOOKUP(H64,'Metales Pesados 2026'!H64:CJ538,81,FALSE)</f>
        <v>0</v>
      </c>
      <c r="P64" s="60">
        <f>VLOOKUP(H64,'Metales Pesados 2026'!H64:CW538,94,FALSE)</f>
        <v>0</v>
      </c>
    </row>
    <row r="65" spans="1:16" ht="13.05" customHeight="1" x14ac:dyDescent="0.2">
      <c r="A65" s="46" t="s">
        <v>6</v>
      </c>
      <c r="B65" s="46" t="s">
        <v>7</v>
      </c>
      <c r="C65" s="89">
        <v>400</v>
      </c>
      <c r="D65" s="46" t="s">
        <v>610</v>
      </c>
      <c r="E65" s="46" t="s">
        <v>25</v>
      </c>
      <c r="F65" s="46" t="s">
        <v>7</v>
      </c>
      <c r="G65" s="47" t="s">
        <v>32</v>
      </c>
      <c r="H65" s="70">
        <v>22</v>
      </c>
      <c r="I65" s="49" t="s">
        <v>91</v>
      </c>
      <c r="J65" s="64">
        <f>VLOOKUP(H65,'Metales Pesados 2026'!H65:W539,16,FALSE)</f>
        <v>0</v>
      </c>
      <c r="K65" s="36">
        <f>VLOOKUP(H65,'Metales Pesados 2026'!H65:AJ539,29,FALSE)</f>
        <v>0</v>
      </c>
      <c r="L65" s="60">
        <f>VLOOKUP(H65,'Metales Pesados 2026'!H65:AW539,42,FALSE)</f>
        <v>0</v>
      </c>
      <c r="M65" s="36">
        <f>VLOOKUP(H65,'Metales Pesados 2026'!H65:BJ539,55,FALSE)</f>
        <v>0</v>
      </c>
      <c r="N65" s="36">
        <f>VLOOKUP(H65,'Metales Pesados 2026'!H65:BW539,68,FALSE)</f>
        <v>0</v>
      </c>
      <c r="O65" s="36">
        <f>VLOOKUP(H65,'Metales Pesados 2026'!H65:CJ539,81,FALSE)</f>
        <v>0</v>
      </c>
      <c r="P65" s="60">
        <f>VLOOKUP(H65,'Metales Pesados 2026'!H65:CW539,94,FALSE)</f>
        <v>0</v>
      </c>
    </row>
    <row r="66" spans="1:16" ht="13.05" customHeight="1" x14ac:dyDescent="0.2">
      <c r="A66" s="46" t="s">
        <v>6</v>
      </c>
      <c r="B66" s="46" t="s">
        <v>7</v>
      </c>
      <c r="C66" s="89">
        <v>400</v>
      </c>
      <c r="D66" s="46" t="s">
        <v>610</v>
      </c>
      <c r="E66" s="46" t="s">
        <v>25</v>
      </c>
      <c r="F66" s="46" t="s">
        <v>7</v>
      </c>
      <c r="G66" s="47" t="s">
        <v>58</v>
      </c>
      <c r="H66" s="70">
        <v>271</v>
      </c>
      <c r="I66" s="49" t="s">
        <v>92</v>
      </c>
      <c r="J66" s="64">
        <f>VLOOKUP(H66,'Metales Pesados 2026'!H66:W540,16,FALSE)</f>
        <v>0</v>
      </c>
      <c r="K66" s="36">
        <f>VLOOKUP(H66,'Metales Pesados 2026'!H66:AJ540,29,FALSE)</f>
        <v>0</v>
      </c>
      <c r="L66" s="60">
        <f>VLOOKUP(H66,'Metales Pesados 2026'!H66:AW540,42,FALSE)</f>
        <v>0</v>
      </c>
      <c r="M66" s="36">
        <f>VLOOKUP(H66,'Metales Pesados 2026'!H66:BJ540,55,FALSE)</f>
        <v>0</v>
      </c>
      <c r="N66" s="36">
        <f>VLOOKUP(H66,'Metales Pesados 2026'!H66:BW540,68,FALSE)</f>
        <v>0</v>
      </c>
      <c r="O66" s="36">
        <f>VLOOKUP(H66,'Metales Pesados 2026'!H66:CJ540,81,FALSE)</f>
        <v>0</v>
      </c>
      <c r="P66" s="60">
        <f>VLOOKUP(H66,'Metales Pesados 2026'!H66:CW540,94,FALSE)</f>
        <v>0</v>
      </c>
    </row>
    <row r="67" spans="1:16" ht="13.05" customHeight="1" x14ac:dyDescent="0.2">
      <c r="A67" s="46" t="s">
        <v>6</v>
      </c>
      <c r="B67" s="46" t="s">
        <v>7</v>
      </c>
      <c r="C67" s="89">
        <v>400</v>
      </c>
      <c r="D67" s="46" t="s">
        <v>610</v>
      </c>
      <c r="E67" s="46" t="s">
        <v>25</v>
      </c>
      <c r="F67" s="46" t="s">
        <v>7</v>
      </c>
      <c r="G67" s="47" t="s">
        <v>32</v>
      </c>
      <c r="H67" s="70">
        <v>272</v>
      </c>
      <c r="I67" s="49" t="s">
        <v>93</v>
      </c>
      <c r="J67" s="64">
        <f>VLOOKUP(H67,'Metales Pesados 2026'!H67:W541,16,FALSE)</f>
        <v>0</v>
      </c>
      <c r="K67" s="36">
        <f>VLOOKUP(H67,'Metales Pesados 2026'!H67:AJ541,29,FALSE)</f>
        <v>0</v>
      </c>
      <c r="L67" s="60">
        <f>VLOOKUP(H67,'Metales Pesados 2026'!H67:AW541,42,FALSE)</f>
        <v>0</v>
      </c>
      <c r="M67" s="36">
        <f>VLOOKUP(H67,'Metales Pesados 2026'!H67:BJ541,55,FALSE)</f>
        <v>0</v>
      </c>
      <c r="N67" s="36">
        <f>VLOOKUP(H67,'Metales Pesados 2026'!H67:BW541,68,FALSE)</f>
        <v>0</v>
      </c>
      <c r="O67" s="36">
        <f>VLOOKUP(H67,'Metales Pesados 2026'!H67:CJ541,81,FALSE)</f>
        <v>0</v>
      </c>
      <c r="P67" s="60">
        <f>VLOOKUP(H67,'Metales Pesados 2026'!H67:CW541,94,FALSE)</f>
        <v>0</v>
      </c>
    </row>
    <row r="68" spans="1:16" ht="13.05" customHeight="1" x14ac:dyDescent="0.2">
      <c r="A68" s="46" t="s">
        <v>6</v>
      </c>
      <c r="B68" s="46" t="s">
        <v>7</v>
      </c>
      <c r="C68" s="89">
        <v>400</v>
      </c>
      <c r="D68" s="46" t="s">
        <v>610</v>
      </c>
      <c r="E68" s="46" t="s">
        <v>25</v>
      </c>
      <c r="F68" s="46" t="s">
        <v>7</v>
      </c>
      <c r="G68" s="47" t="s">
        <v>32</v>
      </c>
      <c r="H68" s="70">
        <v>7220</v>
      </c>
      <c r="I68" s="49" t="s">
        <v>94</v>
      </c>
      <c r="J68" s="64">
        <f>VLOOKUP(H68,'Metales Pesados 2026'!H68:W542,16,FALSE)</f>
        <v>0</v>
      </c>
      <c r="K68" s="36">
        <f>VLOOKUP(H68,'Metales Pesados 2026'!H68:AJ542,29,FALSE)</f>
        <v>0</v>
      </c>
      <c r="L68" s="60">
        <f>VLOOKUP(H68,'Metales Pesados 2026'!H68:AW542,42,FALSE)</f>
        <v>0</v>
      </c>
      <c r="M68" s="36">
        <f>VLOOKUP(H68,'Metales Pesados 2026'!H68:BJ542,55,FALSE)</f>
        <v>0</v>
      </c>
      <c r="N68" s="36">
        <f>VLOOKUP(H68,'Metales Pesados 2026'!H68:BW542,68,FALSE)</f>
        <v>0</v>
      </c>
      <c r="O68" s="36">
        <f>VLOOKUP(H68,'Metales Pesados 2026'!H68:CJ542,81,FALSE)</f>
        <v>0</v>
      </c>
      <c r="P68" s="60">
        <f>VLOOKUP(H68,'Metales Pesados 2026'!H68:CW542,94,FALSE)</f>
        <v>0</v>
      </c>
    </row>
    <row r="69" spans="1:16" ht="13.05" customHeight="1" x14ac:dyDescent="0.2">
      <c r="A69" s="46" t="s">
        <v>6</v>
      </c>
      <c r="B69" s="46" t="s">
        <v>12</v>
      </c>
      <c r="C69" s="89">
        <v>400</v>
      </c>
      <c r="D69" s="46" t="s">
        <v>610</v>
      </c>
      <c r="E69" s="46" t="s">
        <v>25</v>
      </c>
      <c r="F69" s="46" t="s">
        <v>7</v>
      </c>
      <c r="G69" s="47" t="s">
        <v>30</v>
      </c>
      <c r="H69" s="70">
        <v>9</v>
      </c>
      <c r="I69" s="49" t="s">
        <v>95</v>
      </c>
      <c r="J69" s="64">
        <f>VLOOKUP(H69,'Metales Pesados 2026'!H69:W543,16,FALSE)</f>
        <v>0</v>
      </c>
      <c r="K69" s="36">
        <f>VLOOKUP(H69,'Metales Pesados 2026'!H69:AJ543,29,FALSE)</f>
        <v>0</v>
      </c>
      <c r="L69" s="60">
        <f>VLOOKUP(H69,'Metales Pesados 2026'!H69:AW543,42,FALSE)</f>
        <v>0</v>
      </c>
      <c r="M69" s="36">
        <f>VLOOKUP(H69,'Metales Pesados 2026'!H69:BJ543,55,FALSE)</f>
        <v>0</v>
      </c>
      <c r="N69" s="36">
        <f>VLOOKUP(H69,'Metales Pesados 2026'!H69:BW543,68,FALSE)</f>
        <v>0</v>
      </c>
      <c r="O69" s="36">
        <f>VLOOKUP(H69,'Metales Pesados 2026'!H69:CJ543,81,FALSE)</f>
        <v>0</v>
      </c>
      <c r="P69" s="60">
        <f>VLOOKUP(H69,'Metales Pesados 2026'!H69:CW543,94,FALSE)</f>
        <v>0</v>
      </c>
    </row>
    <row r="70" spans="1:16" ht="13.05" customHeight="1" x14ac:dyDescent="0.2">
      <c r="A70" s="46" t="s">
        <v>6</v>
      </c>
      <c r="B70" s="46" t="s">
        <v>7</v>
      </c>
      <c r="C70" s="89">
        <v>400</v>
      </c>
      <c r="D70" s="46" t="s">
        <v>610</v>
      </c>
      <c r="E70" s="46" t="s">
        <v>25</v>
      </c>
      <c r="F70" s="46" t="s">
        <v>7</v>
      </c>
      <c r="G70" s="47" t="s">
        <v>30</v>
      </c>
      <c r="H70" s="70">
        <v>27572</v>
      </c>
      <c r="I70" s="50" t="s">
        <v>96</v>
      </c>
      <c r="J70" s="64">
        <f>VLOOKUP(H70,'Metales Pesados 2026'!H70:W544,16,FALSE)</f>
        <v>0</v>
      </c>
      <c r="K70" s="36">
        <f>VLOOKUP(H70,'Metales Pesados 2026'!H70:AJ544,29,FALSE)</f>
        <v>0</v>
      </c>
      <c r="L70" s="60">
        <f>VLOOKUP(H70,'Metales Pesados 2026'!H70:AW544,42,FALSE)</f>
        <v>0</v>
      </c>
      <c r="M70" s="36">
        <f>VLOOKUP(H70,'Metales Pesados 2026'!H70:BJ544,55,FALSE)</f>
        <v>0</v>
      </c>
      <c r="N70" s="36">
        <f>VLOOKUP(H70,'Metales Pesados 2026'!H70:BW544,68,FALSE)</f>
        <v>0</v>
      </c>
      <c r="O70" s="36">
        <f>VLOOKUP(H70,'Metales Pesados 2026'!H70:CJ544,81,FALSE)</f>
        <v>0</v>
      </c>
      <c r="P70" s="60">
        <f>VLOOKUP(H70,'Metales Pesados 2026'!H70:CW544,94,FALSE)</f>
        <v>0</v>
      </c>
    </row>
    <row r="71" spans="1:16" ht="13.05" customHeight="1" x14ac:dyDescent="0.2">
      <c r="A71" s="46" t="s">
        <v>6</v>
      </c>
      <c r="B71" s="46" t="s">
        <v>12</v>
      </c>
      <c r="C71" s="89">
        <v>400</v>
      </c>
      <c r="D71" s="46" t="s">
        <v>610</v>
      </c>
      <c r="E71" s="46" t="s">
        <v>25</v>
      </c>
      <c r="F71" s="46" t="s">
        <v>7</v>
      </c>
      <c r="G71" s="47" t="s">
        <v>39</v>
      </c>
      <c r="H71" s="70">
        <v>13</v>
      </c>
      <c r="I71" s="49" t="s">
        <v>6</v>
      </c>
      <c r="J71" s="64">
        <f>VLOOKUP(H71,'Metales Pesados 2026'!H71:W545,16,FALSE)</f>
        <v>0</v>
      </c>
      <c r="K71" s="36">
        <f>VLOOKUP(H71,'Metales Pesados 2026'!H71:AJ545,29,FALSE)</f>
        <v>0</v>
      </c>
      <c r="L71" s="60">
        <f>VLOOKUP(H71,'Metales Pesados 2026'!H71:AW545,42,FALSE)</f>
        <v>0</v>
      </c>
      <c r="M71" s="36">
        <f>VLOOKUP(H71,'Metales Pesados 2026'!H71:BJ545,55,FALSE)</f>
        <v>0</v>
      </c>
      <c r="N71" s="36">
        <f>VLOOKUP(H71,'Metales Pesados 2026'!H71:BW545,68,FALSE)</f>
        <v>0</v>
      </c>
      <c r="O71" s="36">
        <f>VLOOKUP(H71,'Metales Pesados 2026'!H71:CJ545,81,FALSE)</f>
        <v>0</v>
      </c>
      <c r="P71" s="60">
        <f>VLOOKUP(H71,'Metales Pesados 2026'!H71:CW545,94,FALSE)</f>
        <v>0</v>
      </c>
    </row>
    <row r="72" spans="1:16" ht="13.05" customHeight="1" x14ac:dyDescent="0.2">
      <c r="A72" s="46" t="s">
        <v>6</v>
      </c>
      <c r="B72" s="46" t="s">
        <v>12</v>
      </c>
      <c r="C72" s="89">
        <v>400</v>
      </c>
      <c r="D72" s="46" t="s">
        <v>610</v>
      </c>
      <c r="E72" s="46" t="s">
        <v>25</v>
      </c>
      <c r="F72" s="46" t="s">
        <v>7</v>
      </c>
      <c r="G72" s="47" t="s">
        <v>58</v>
      </c>
      <c r="H72" s="70">
        <v>14</v>
      </c>
      <c r="I72" s="49" t="s">
        <v>97</v>
      </c>
      <c r="J72" s="64">
        <f>VLOOKUP(H72,'Metales Pesados 2026'!H72:W546,16,FALSE)</f>
        <v>0</v>
      </c>
      <c r="K72" s="36">
        <f>VLOOKUP(H72,'Metales Pesados 2026'!H72:AJ546,29,FALSE)</f>
        <v>0</v>
      </c>
      <c r="L72" s="60">
        <f>VLOOKUP(H72,'Metales Pesados 2026'!H72:AW546,42,FALSE)</f>
        <v>0</v>
      </c>
      <c r="M72" s="36">
        <f>VLOOKUP(H72,'Metales Pesados 2026'!H72:BJ546,55,FALSE)</f>
        <v>0</v>
      </c>
      <c r="N72" s="36">
        <f>VLOOKUP(H72,'Metales Pesados 2026'!H72:BW546,68,FALSE)</f>
        <v>0</v>
      </c>
      <c r="O72" s="36">
        <f>VLOOKUP(H72,'Metales Pesados 2026'!H72:CJ546,81,FALSE)</f>
        <v>0</v>
      </c>
      <c r="P72" s="60">
        <f>VLOOKUP(H72,'Metales Pesados 2026'!H72:CW546,94,FALSE)</f>
        <v>0</v>
      </c>
    </row>
    <row r="73" spans="1:16" ht="13.05" customHeight="1" x14ac:dyDescent="0.2">
      <c r="A73" s="46" t="s">
        <v>6</v>
      </c>
      <c r="B73" s="46" t="s">
        <v>7</v>
      </c>
      <c r="C73" s="89">
        <v>400</v>
      </c>
      <c r="D73" s="46" t="s">
        <v>610</v>
      </c>
      <c r="E73" s="46" t="s">
        <v>25</v>
      </c>
      <c r="F73" s="46" t="s">
        <v>7</v>
      </c>
      <c r="G73" s="47" t="s">
        <v>29</v>
      </c>
      <c r="H73" s="70">
        <v>30473</v>
      </c>
      <c r="I73" s="49" t="s">
        <v>98</v>
      </c>
      <c r="J73" s="64">
        <f>VLOOKUP(H73,'Metales Pesados 2026'!H73:W547,16,FALSE)</f>
        <v>0</v>
      </c>
      <c r="K73" s="36">
        <f>VLOOKUP(H73,'Metales Pesados 2026'!H73:AJ547,29,FALSE)</f>
        <v>0</v>
      </c>
      <c r="L73" s="60">
        <f>VLOOKUP(H73,'Metales Pesados 2026'!H73:AW547,42,FALSE)</f>
        <v>0</v>
      </c>
      <c r="M73" s="36">
        <f>VLOOKUP(H73,'Metales Pesados 2026'!H73:BJ547,55,FALSE)</f>
        <v>0</v>
      </c>
      <c r="N73" s="36">
        <f>VLOOKUP(H73,'Metales Pesados 2026'!H73:BW547,68,FALSE)</f>
        <v>0</v>
      </c>
      <c r="O73" s="36">
        <f>VLOOKUP(H73,'Metales Pesados 2026'!H73:CJ547,81,FALSE)</f>
        <v>0</v>
      </c>
      <c r="P73" s="60">
        <f>VLOOKUP(H73,'Metales Pesados 2026'!H73:CW547,94,FALSE)</f>
        <v>0</v>
      </c>
    </row>
    <row r="74" spans="1:16" ht="13.05" customHeight="1" x14ac:dyDescent="0.2">
      <c r="A74" s="46" t="s">
        <v>6</v>
      </c>
      <c r="B74" s="46" t="s">
        <v>12</v>
      </c>
      <c r="C74" s="89">
        <v>400</v>
      </c>
      <c r="D74" s="46" t="s">
        <v>610</v>
      </c>
      <c r="E74" s="46" t="s">
        <v>25</v>
      </c>
      <c r="F74" s="46" t="s">
        <v>7</v>
      </c>
      <c r="G74" s="47" t="s">
        <v>58</v>
      </c>
      <c r="H74" s="70">
        <v>10</v>
      </c>
      <c r="I74" s="49" t="s">
        <v>99</v>
      </c>
      <c r="J74" s="64">
        <f>VLOOKUP(H74,'Metales Pesados 2026'!H74:W548,16,FALSE)</f>
        <v>0</v>
      </c>
      <c r="K74" s="36">
        <f>VLOOKUP(H74,'Metales Pesados 2026'!H74:AJ548,29,FALSE)</f>
        <v>0</v>
      </c>
      <c r="L74" s="60">
        <f>VLOOKUP(H74,'Metales Pesados 2026'!H74:AW548,42,FALSE)</f>
        <v>0</v>
      </c>
      <c r="M74" s="36">
        <f>VLOOKUP(H74,'Metales Pesados 2026'!H74:BJ548,55,FALSE)</f>
        <v>0</v>
      </c>
      <c r="N74" s="36">
        <f>VLOOKUP(H74,'Metales Pesados 2026'!H74:BW548,68,FALSE)</f>
        <v>0</v>
      </c>
      <c r="O74" s="36">
        <f>VLOOKUP(H74,'Metales Pesados 2026'!H74:CJ548,81,FALSE)</f>
        <v>0</v>
      </c>
      <c r="P74" s="60">
        <f>VLOOKUP(H74,'Metales Pesados 2026'!H74:CW548,94,FALSE)</f>
        <v>0</v>
      </c>
    </row>
    <row r="75" spans="1:16" ht="13.05" customHeight="1" x14ac:dyDescent="0.2">
      <c r="A75" s="46" t="s">
        <v>100</v>
      </c>
      <c r="B75" s="46" t="s">
        <v>100</v>
      </c>
      <c r="C75" s="89">
        <v>400</v>
      </c>
      <c r="D75" s="46" t="s">
        <v>610</v>
      </c>
      <c r="E75" s="46" t="s">
        <v>19</v>
      </c>
      <c r="F75" s="46" t="s">
        <v>100</v>
      </c>
      <c r="G75" s="47" t="s">
        <v>30</v>
      </c>
      <c r="H75" s="70">
        <v>77</v>
      </c>
      <c r="I75" s="49" t="s">
        <v>101</v>
      </c>
      <c r="J75" s="64">
        <f>VLOOKUP(H75,'Metales Pesados 2026'!H75:W549,16,FALSE)</f>
        <v>1</v>
      </c>
      <c r="K75" s="36">
        <f>VLOOKUP(H75,'Metales Pesados 2026'!H75:AJ549,29,FALSE)</f>
        <v>0</v>
      </c>
      <c r="L75" s="60">
        <f>VLOOKUP(H75,'Metales Pesados 2026'!H75:AW549,42,FALSE)</f>
        <v>1</v>
      </c>
      <c r="M75" s="36">
        <f>VLOOKUP(H75,'Metales Pesados 2026'!H75:BJ549,55,FALSE)</f>
        <v>0</v>
      </c>
      <c r="N75" s="36">
        <f>VLOOKUP(H75,'Metales Pesados 2026'!H75:BW549,68,FALSE)</f>
        <v>0</v>
      </c>
      <c r="O75" s="36">
        <f>VLOOKUP(H75,'Metales Pesados 2026'!H75:CJ549,81,FALSE)</f>
        <v>0</v>
      </c>
      <c r="P75" s="60">
        <f>VLOOKUP(H75,'Metales Pesados 2026'!H75:CW549,94,FALSE)</f>
        <v>0</v>
      </c>
    </row>
    <row r="76" spans="1:16" ht="13.05" customHeight="1" x14ac:dyDescent="0.2">
      <c r="A76" s="46" t="s">
        <v>100</v>
      </c>
      <c r="B76" s="46" t="s">
        <v>100</v>
      </c>
      <c r="C76" s="89">
        <v>400</v>
      </c>
      <c r="D76" s="46" t="s">
        <v>610</v>
      </c>
      <c r="E76" s="46" t="s">
        <v>19</v>
      </c>
      <c r="F76" s="46" t="s">
        <v>100</v>
      </c>
      <c r="G76" s="47" t="s">
        <v>32</v>
      </c>
      <c r="H76" s="70">
        <v>82</v>
      </c>
      <c r="I76" s="49" t="s">
        <v>102</v>
      </c>
      <c r="J76" s="64">
        <f>VLOOKUP(H76,'Metales Pesados 2026'!H76:W550,16,FALSE)</f>
        <v>0</v>
      </c>
      <c r="K76" s="36">
        <f>VLOOKUP(H76,'Metales Pesados 2026'!H76:AJ550,29,FALSE)</f>
        <v>0</v>
      </c>
      <c r="L76" s="60">
        <f>VLOOKUP(H76,'Metales Pesados 2026'!H76:AW550,42,FALSE)</f>
        <v>0</v>
      </c>
      <c r="M76" s="36">
        <f>VLOOKUP(H76,'Metales Pesados 2026'!H76:BJ550,55,FALSE)</f>
        <v>0</v>
      </c>
      <c r="N76" s="36">
        <f>VLOOKUP(H76,'Metales Pesados 2026'!H76:BW550,68,FALSE)</f>
        <v>0</v>
      </c>
      <c r="O76" s="36">
        <f>VLOOKUP(H76,'Metales Pesados 2026'!H76:CJ550,81,FALSE)</f>
        <v>0</v>
      </c>
      <c r="P76" s="60">
        <f>VLOOKUP(H76,'Metales Pesados 2026'!H76:CW550,94,FALSE)</f>
        <v>0</v>
      </c>
    </row>
    <row r="77" spans="1:16" ht="13.05" customHeight="1" x14ac:dyDescent="0.2">
      <c r="A77" s="46" t="s">
        <v>100</v>
      </c>
      <c r="B77" s="46" t="s">
        <v>100</v>
      </c>
      <c r="C77" s="89">
        <v>400</v>
      </c>
      <c r="D77" s="46" t="s">
        <v>610</v>
      </c>
      <c r="E77" s="46" t="s">
        <v>19</v>
      </c>
      <c r="F77" s="46" t="s">
        <v>100</v>
      </c>
      <c r="G77" s="47" t="s">
        <v>32</v>
      </c>
      <c r="H77" s="70">
        <v>83</v>
      </c>
      <c r="I77" s="49" t="s">
        <v>103</v>
      </c>
      <c r="J77" s="64">
        <f>VLOOKUP(H77,'Metales Pesados 2026'!H77:W551,16,FALSE)</f>
        <v>0</v>
      </c>
      <c r="K77" s="36">
        <f>VLOOKUP(H77,'Metales Pesados 2026'!H77:AJ551,29,FALSE)</f>
        <v>0</v>
      </c>
      <c r="L77" s="60">
        <f>VLOOKUP(H77,'Metales Pesados 2026'!H77:AW551,42,FALSE)</f>
        <v>0</v>
      </c>
      <c r="M77" s="36">
        <f>VLOOKUP(H77,'Metales Pesados 2026'!H77:BJ551,55,FALSE)</f>
        <v>0</v>
      </c>
      <c r="N77" s="36">
        <f>VLOOKUP(H77,'Metales Pesados 2026'!H77:BW551,68,FALSE)</f>
        <v>0</v>
      </c>
      <c r="O77" s="36">
        <f>VLOOKUP(H77,'Metales Pesados 2026'!H77:CJ551,81,FALSE)</f>
        <v>0</v>
      </c>
      <c r="P77" s="60">
        <f>VLOOKUP(H77,'Metales Pesados 2026'!H77:CW551,94,FALSE)</f>
        <v>0</v>
      </c>
    </row>
    <row r="78" spans="1:16" ht="13.05" customHeight="1" x14ac:dyDescent="0.2">
      <c r="A78" s="46" t="s">
        <v>100</v>
      </c>
      <c r="B78" s="46" t="s">
        <v>100</v>
      </c>
      <c r="C78" s="89">
        <v>400</v>
      </c>
      <c r="D78" s="46" t="s">
        <v>610</v>
      </c>
      <c r="E78" s="46" t="s">
        <v>19</v>
      </c>
      <c r="F78" s="46" t="s">
        <v>100</v>
      </c>
      <c r="G78" s="47" t="s">
        <v>32</v>
      </c>
      <c r="H78" s="70">
        <v>84</v>
      </c>
      <c r="I78" s="49" t="s">
        <v>104</v>
      </c>
      <c r="J78" s="64">
        <f>VLOOKUP(H78,'Metales Pesados 2026'!H78:W552,16,FALSE)</f>
        <v>0</v>
      </c>
      <c r="K78" s="36">
        <f>VLOOKUP(H78,'Metales Pesados 2026'!H78:AJ552,29,FALSE)</f>
        <v>0</v>
      </c>
      <c r="L78" s="60">
        <f>VLOOKUP(H78,'Metales Pesados 2026'!H78:AW552,42,FALSE)</f>
        <v>0</v>
      </c>
      <c r="M78" s="36">
        <f>VLOOKUP(H78,'Metales Pesados 2026'!H78:BJ552,55,FALSE)</f>
        <v>0</v>
      </c>
      <c r="N78" s="36">
        <f>VLOOKUP(H78,'Metales Pesados 2026'!H78:BW552,68,FALSE)</f>
        <v>0</v>
      </c>
      <c r="O78" s="36">
        <f>VLOOKUP(H78,'Metales Pesados 2026'!H78:CJ552,81,FALSE)</f>
        <v>0</v>
      </c>
      <c r="P78" s="60">
        <f>VLOOKUP(H78,'Metales Pesados 2026'!H78:CW552,94,FALSE)</f>
        <v>0</v>
      </c>
    </row>
    <row r="79" spans="1:16" ht="13.05" customHeight="1" x14ac:dyDescent="0.2">
      <c r="A79" s="46" t="s">
        <v>100</v>
      </c>
      <c r="B79" s="46" t="s">
        <v>105</v>
      </c>
      <c r="C79" s="89">
        <v>400</v>
      </c>
      <c r="D79" s="46" t="s">
        <v>610</v>
      </c>
      <c r="E79" s="46" t="s">
        <v>19</v>
      </c>
      <c r="F79" s="46" t="s">
        <v>100</v>
      </c>
      <c r="G79" s="47" t="s">
        <v>32</v>
      </c>
      <c r="H79" s="70">
        <v>85</v>
      </c>
      <c r="I79" s="49" t="s">
        <v>106</v>
      </c>
      <c r="J79" s="64">
        <f>VLOOKUP(H79,'Metales Pesados 2026'!H79:W553,16,FALSE)</f>
        <v>0</v>
      </c>
      <c r="K79" s="36">
        <f>VLOOKUP(H79,'Metales Pesados 2026'!H79:AJ553,29,FALSE)</f>
        <v>0</v>
      </c>
      <c r="L79" s="60">
        <f>VLOOKUP(H79,'Metales Pesados 2026'!H79:AW553,42,FALSE)</f>
        <v>0</v>
      </c>
      <c r="M79" s="36">
        <f>VLOOKUP(H79,'Metales Pesados 2026'!H79:BJ553,55,FALSE)</f>
        <v>0</v>
      </c>
      <c r="N79" s="36">
        <f>VLOOKUP(H79,'Metales Pesados 2026'!H79:BW553,68,FALSE)</f>
        <v>0</v>
      </c>
      <c r="O79" s="36">
        <f>VLOOKUP(H79,'Metales Pesados 2026'!H79:CJ553,81,FALSE)</f>
        <v>0</v>
      </c>
      <c r="P79" s="60">
        <f>VLOOKUP(H79,'Metales Pesados 2026'!H79:CW553,94,FALSE)</f>
        <v>0</v>
      </c>
    </row>
    <row r="80" spans="1:16" ht="13.05" customHeight="1" x14ac:dyDescent="0.2">
      <c r="A80" s="46" t="s">
        <v>100</v>
      </c>
      <c r="B80" s="46" t="s">
        <v>105</v>
      </c>
      <c r="C80" s="89">
        <v>400</v>
      </c>
      <c r="D80" s="46" t="s">
        <v>610</v>
      </c>
      <c r="E80" s="46" t="s">
        <v>19</v>
      </c>
      <c r="F80" s="46" t="s">
        <v>100</v>
      </c>
      <c r="G80" s="47" t="s">
        <v>32</v>
      </c>
      <c r="H80" s="70">
        <v>86</v>
      </c>
      <c r="I80" s="49" t="s">
        <v>107</v>
      </c>
      <c r="J80" s="64">
        <f>VLOOKUP(H80,'Metales Pesados 2026'!H80:W554,16,FALSE)</f>
        <v>0</v>
      </c>
      <c r="K80" s="36">
        <f>VLOOKUP(H80,'Metales Pesados 2026'!H80:AJ554,29,FALSE)</f>
        <v>0</v>
      </c>
      <c r="L80" s="60">
        <f>VLOOKUP(H80,'Metales Pesados 2026'!H80:AW554,42,FALSE)</f>
        <v>0</v>
      </c>
      <c r="M80" s="36">
        <f>VLOOKUP(H80,'Metales Pesados 2026'!H80:BJ554,55,FALSE)</f>
        <v>0</v>
      </c>
      <c r="N80" s="36">
        <f>VLOOKUP(H80,'Metales Pesados 2026'!H80:BW554,68,FALSE)</f>
        <v>0</v>
      </c>
      <c r="O80" s="36">
        <f>VLOOKUP(H80,'Metales Pesados 2026'!H80:CJ554,81,FALSE)</f>
        <v>0</v>
      </c>
      <c r="P80" s="60">
        <f>VLOOKUP(H80,'Metales Pesados 2026'!H80:CW554,94,FALSE)</f>
        <v>0</v>
      </c>
    </row>
    <row r="81" spans="1:16" ht="13.05" customHeight="1" x14ac:dyDescent="0.2">
      <c r="A81" s="46" t="s">
        <v>100</v>
      </c>
      <c r="B81" s="46" t="s">
        <v>108</v>
      </c>
      <c r="C81" s="89">
        <v>400</v>
      </c>
      <c r="D81" s="46" t="s">
        <v>610</v>
      </c>
      <c r="E81" s="46" t="s">
        <v>19</v>
      </c>
      <c r="F81" s="46" t="s">
        <v>100</v>
      </c>
      <c r="G81" s="47" t="s">
        <v>58</v>
      </c>
      <c r="H81" s="70">
        <v>80</v>
      </c>
      <c r="I81" s="49" t="s">
        <v>109</v>
      </c>
      <c r="J81" s="64">
        <f>VLOOKUP(H81,'Metales Pesados 2026'!H81:W555,16,FALSE)</f>
        <v>0</v>
      </c>
      <c r="K81" s="36">
        <f>VLOOKUP(H81,'Metales Pesados 2026'!H81:AJ555,29,FALSE)</f>
        <v>0</v>
      </c>
      <c r="L81" s="60">
        <f>VLOOKUP(H81,'Metales Pesados 2026'!H81:AW555,42,FALSE)</f>
        <v>0</v>
      </c>
      <c r="M81" s="36">
        <f>VLOOKUP(H81,'Metales Pesados 2026'!H81:BJ555,55,FALSE)</f>
        <v>0</v>
      </c>
      <c r="N81" s="36">
        <f>VLOOKUP(H81,'Metales Pesados 2026'!H81:BW555,68,FALSE)</f>
        <v>0</v>
      </c>
      <c r="O81" s="36">
        <f>VLOOKUP(H81,'Metales Pesados 2026'!H81:CJ555,81,FALSE)</f>
        <v>0</v>
      </c>
      <c r="P81" s="60">
        <f>VLOOKUP(H81,'Metales Pesados 2026'!H81:CW555,94,FALSE)</f>
        <v>0</v>
      </c>
    </row>
    <row r="82" spans="1:16" ht="13.05" customHeight="1" x14ac:dyDescent="0.2">
      <c r="A82" s="46" t="s">
        <v>100</v>
      </c>
      <c r="B82" s="46" t="s">
        <v>108</v>
      </c>
      <c r="C82" s="89">
        <v>400</v>
      </c>
      <c r="D82" s="46" t="s">
        <v>610</v>
      </c>
      <c r="E82" s="46" t="s">
        <v>19</v>
      </c>
      <c r="F82" s="46" t="s">
        <v>100</v>
      </c>
      <c r="G82" s="47" t="s">
        <v>32</v>
      </c>
      <c r="H82" s="70">
        <v>81</v>
      </c>
      <c r="I82" s="49" t="s">
        <v>110</v>
      </c>
      <c r="J82" s="64">
        <f>VLOOKUP(H82,'Metales Pesados 2026'!H82:W556,16,FALSE)</f>
        <v>0</v>
      </c>
      <c r="K82" s="36">
        <f>VLOOKUP(H82,'Metales Pesados 2026'!H82:AJ556,29,FALSE)</f>
        <v>0</v>
      </c>
      <c r="L82" s="60">
        <f>VLOOKUP(H82,'Metales Pesados 2026'!H82:AW556,42,FALSE)</f>
        <v>0</v>
      </c>
      <c r="M82" s="36">
        <f>VLOOKUP(H82,'Metales Pesados 2026'!H82:BJ556,55,FALSE)</f>
        <v>0</v>
      </c>
      <c r="N82" s="36">
        <f>VLOOKUP(H82,'Metales Pesados 2026'!H82:BW556,68,FALSE)</f>
        <v>0</v>
      </c>
      <c r="O82" s="36">
        <f>VLOOKUP(H82,'Metales Pesados 2026'!H82:CJ556,81,FALSE)</f>
        <v>0</v>
      </c>
      <c r="P82" s="60">
        <f>VLOOKUP(H82,'Metales Pesados 2026'!H82:CW556,94,FALSE)</f>
        <v>0</v>
      </c>
    </row>
    <row r="83" spans="1:16" ht="13.05" customHeight="1" x14ac:dyDescent="0.2">
      <c r="A83" s="46" t="s">
        <v>100</v>
      </c>
      <c r="B83" s="46" t="s">
        <v>108</v>
      </c>
      <c r="C83" s="89">
        <v>400</v>
      </c>
      <c r="D83" s="46" t="s">
        <v>610</v>
      </c>
      <c r="E83" s="46" t="s">
        <v>19</v>
      </c>
      <c r="F83" s="46" t="s">
        <v>100</v>
      </c>
      <c r="G83" s="47" t="s">
        <v>32</v>
      </c>
      <c r="H83" s="70">
        <v>78</v>
      </c>
      <c r="I83" s="49" t="s">
        <v>111</v>
      </c>
      <c r="J83" s="64">
        <f>VLOOKUP(H83,'Metales Pesados 2026'!H83:W557,16,FALSE)</f>
        <v>0</v>
      </c>
      <c r="K83" s="36">
        <f>VLOOKUP(H83,'Metales Pesados 2026'!H83:AJ557,29,FALSE)</f>
        <v>0</v>
      </c>
      <c r="L83" s="60">
        <f>VLOOKUP(H83,'Metales Pesados 2026'!H83:AW557,42,FALSE)</f>
        <v>0</v>
      </c>
      <c r="M83" s="36">
        <f>VLOOKUP(H83,'Metales Pesados 2026'!H83:BJ557,55,FALSE)</f>
        <v>0</v>
      </c>
      <c r="N83" s="36">
        <f>VLOOKUP(H83,'Metales Pesados 2026'!H83:BW557,68,FALSE)</f>
        <v>0</v>
      </c>
      <c r="O83" s="36">
        <f>VLOOKUP(H83,'Metales Pesados 2026'!H83:CJ557,81,FALSE)</f>
        <v>0</v>
      </c>
      <c r="P83" s="60">
        <f>VLOOKUP(H83,'Metales Pesados 2026'!H83:CW557,94,FALSE)</f>
        <v>0</v>
      </c>
    </row>
    <row r="84" spans="1:16" ht="13.05" customHeight="1" x14ac:dyDescent="0.2">
      <c r="A84" s="46" t="s">
        <v>100</v>
      </c>
      <c r="B84" s="46" t="s">
        <v>108</v>
      </c>
      <c r="C84" s="89">
        <v>400</v>
      </c>
      <c r="D84" s="46" t="s">
        <v>610</v>
      </c>
      <c r="E84" s="46" t="s">
        <v>19</v>
      </c>
      <c r="F84" s="46" t="s">
        <v>100</v>
      </c>
      <c r="G84" s="47" t="s">
        <v>32</v>
      </c>
      <c r="H84" s="70">
        <v>79</v>
      </c>
      <c r="I84" s="49" t="s">
        <v>112</v>
      </c>
      <c r="J84" s="64">
        <f>VLOOKUP(H84,'Metales Pesados 2026'!H84:W558,16,FALSE)</f>
        <v>0</v>
      </c>
      <c r="K84" s="36">
        <f>VLOOKUP(H84,'Metales Pesados 2026'!H84:AJ558,29,FALSE)</f>
        <v>0</v>
      </c>
      <c r="L84" s="60">
        <f>VLOOKUP(H84,'Metales Pesados 2026'!H84:AW558,42,FALSE)</f>
        <v>0</v>
      </c>
      <c r="M84" s="36">
        <f>VLOOKUP(H84,'Metales Pesados 2026'!H84:BJ558,55,FALSE)</f>
        <v>0</v>
      </c>
      <c r="N84" s="36">
        <f>VLOOKUP(H84,'Metales Pesados 2026'!H84:BW558,68,FALSE)</f>
        <v>0</v>
      </c>
      <c r="O84" s="36">
        <f>VLOOKUP(H84,'Metales Pesados 2026'!H84:CJ558,81,FALSE)</f>
        <v>0</v>
      </c>
      <c r="P84" s="60">
        <f>VLOOKUP(H84,'Metales Pesados 2026'!H84:CW558,94,FALSE)</f>
        <v>0</v>
      </c>
    </row>
    <row r="85" spans="1:16" ht="13.05" customHeight="1" x14ac:dyDescent="0.2">
      <c r="A85" s="46" t="s">
        <v>100</v>
      </c>
      <c r="B85" s="46" t="s">
        <v>113</v>
      </c>
      <c r="C85" s="89">
        <v>400</v>
      </c>
      <c r="D85" s="46" t="s">
        <v>610</v>
      </c>
      <c r="E85" s="46" t="s">
        <v>19</v>
      </c>
      <c r="F85" s="46" t="s">
        <v>100</v>
      </c>
      <c r="G85" s="47" t="s">
        <v>58</v>
      </c>
      <c r="H85" s="70">
        <v>88</v>
      </c>
      <c r="I85" s="49" t="s">
        <v>114</v>
      </c>
      <c r="J85" s="64">
        <f>VLOOKUP(H85,'Metales Pesados 2026'!H85:W559,16,FALSE)</f>
        <v>0</v>
      </c>
      <c r="K85" s="36">
        <f>VLOOKUP(H85,'Metales Pesados 2026'!H85:AJ559,29,FALSE)</f>
        <v>0</v>
      </c>
      <c r="L85" s="60">
        <f>VLOOKUP(H85,'Metales Pesados 2026'!H85:AW559,42,FALSE)</f>
        <v>0</v>
      </c>
      <c r="M85" s="36">
        <f>VLOOKUP(H85,'Metales Pesados 2026'!H85:BJ559,55,FALSE)</f>
        <v>0</v>
      </c>
      <c r="N85" s="36">
        <f>VLOOKUP(H85,'Metales Pesados 2026'!H85:BW559,68,FALSE)</f>
        <v>0</v>
      </c>
      <c r="O85" s="36">
        <f>VLOOKUP(H85,'Metales Pesados 2026'!H85:CJ559,81,FALSE)</f>
        <v>0</v>
      </c>
      <c r="P85" s="60">
        <f>VLOOKUP(H85,'Metales Pesados 2026'!H85:CW559,94,FALSE)</f>
        <v>0</v>
      </c>
    </row>
    <row r="86" spans="1:16" ht="13.05" customHeight="1" x14ac:dyDescent="0.2">
      <c r="A86" s="46" t="s">
        <v>100</v>
      </c>
      <c r="B86" s="46" t="s">
        <v>113</v>
      </c>
      <c r="C86" s="89">
        <v>400</v>
      </c>
      <c r="D86" s="46" t="s">
        <v>610</v>
      </c>
      <c r="E86" s="46" t="s">
        <v>19</v>
      </c>
      <c r="F86" s="46" t="s">
        <v>100</v>
      </c>
      <c r="G86" s="47" t="s">
        <v>32</v>
      </c>
      <c r="H86" s="70">
        <v>87</v>
      </c>
      <c r="I86" s="49" t="s">
        <v>115</v>
      </c>
      <c r="J86" s="64">
        <f>VLOOKUP(H86,'Metales Pesados 2026'!H86:W560,16,FALSE)</f>
        <v>0</v>
      </c>
      <c r="K86" s="36">
        <f>VLOOKUP(H86,'Metales Pesados 2026'!H86:AJ560,29,FALSE)</f>
        <v>0</v>
      </c>
      <c r="L86" s="60">
        <f>VLOOKUP(H86,'Metales Pesados 2026'!H86:AW560,42,FALSE)</f>
        <v>0</v>
      </c>
      <c r="M86" s="36">
        <f>VLOOKUP(H86,'Metales Pesados 2026'!H86:BJ560,55,FALSE)</f>
        <v>0</v>
      </c>
      <c r="N86" s="36">
        <f>VLOOKUP(H86,'Metales Pesados 2026'!H86:BW560,68,FALSE)</f>
        <v>0</v>
      </c>
      <c r="O86" s="36">
        <f>VLOOKUP(H86,'Metales Pesados 2026'!H86:CJ560,81,FALSE)</f>
        <v>0</v>
      </c>
      <c r="P86" s="60">
        <f>VLOOKUP(H86,'Metales Pesados 2026'!H86:CW560,94,FALSE)</f>
        <v>0</v>
      </c>
    </row>
    <row r="87" spans="1:16" ht="13.05" customHeight="1" x14ac:dyDescent="0.2">
      <c r="A87" s="46" t="s">
        <v>100</v>
      </c>
      <c r="B87" s="46" t="s">
        <v>113</v>
      </c>
      <c r="C87" s="89">
        <v>400</v>
      </c>
      <c r="D87" s="46" t="s">
        <v>610</v>
      </c>
      <c r="E87" s="46" t="s">
        <v>19</v>
      </c>
      <c r="F87" s="46" t="s">
        <v>100</v>
      </c>
      <c r="G87" s="47" t="s">
        <v>32</v>
      </c>
      <c r="H87" s="70">
        <v>287</v>
      </c>
      <c r="I87" s="49" t="s">
        <v>116</v>
      </c>
      <c r="J87" s="64">
        <f>VLOOKUP(H87,'Metales Pesados 2026'!H87:W561,16,FALSE)</f>
        <v>0</v>
      </c>
      <c r="K87" s="36">
        <f>VLOOKUP(H87,'Metales Pesados 2026'!H87:AJ561,29,FALSE)</f>
        <v>0</v>
      </c>
      <c r="L87" s="60">
        <f>VLOOKUP(H87,'Metales Pesados 2026'!H87:AW561,42,FALSE)</f>
        <v>0</v>
      </c>
      <c r="M87" s="36">
        <f>VLOOKUP(H87,'Metales Pesados 2026'!H87:BJ561,55,FALSE)</f>
        <v>0</v>
      </c>
      <c r="N87" s="36">
        <f>VLOOKUP(H87,'Metales Pesados 2026'!H87:BW561,68,FALSE)</f>
        <v>0</v>
      </c>
      <c r="O87" s="36">
        <f>VLOOKUP(H87,'Metales Pesados 2026'!H87:CJ561,81,FALSE)</f>
        <v>0</v>
      </c>
      <c r="P87" s="60">
        <f>VLOOKUP(H87,'Metales Pesados 2026'!H87:CW561,94,FALSE)</f>
        <v>0</v>
      </c>
    </row>
    <row r="88" spans="1:16" ht="13.05" customHeight="1" x14ac:dyDescent="0.2">
      <c r="A88" s="46" t="s">
        <v>100</v>
      </c>
      <c r="B88" s="46" t="s">
        <v>113</v>
      </c>
      <c r="C88" s="89">
        <v>400</v>
      </c>
      <c r="D88" s="46" t="s">
        <v>610</v>
      </c>
      <c r="E88" s="46" t="s">
        <v>19</v>
      </c>
      <c r="F88" s="46" t="s">
        <v>100</v>
      </c>
      <c r="G88" s="47" t="s">
        <v>32</v>
      </c>
      <c r="H88" s="70">
        <v>89</v>
      </c>
      <c r="I88" s="49" t="s">
        <v>117</v>
      </c>
      <c r="J88" s="64">
        <f>VLOOKUP(H88,'Metales Pesados 2026'!H88:W562,16,FALSE)</f>
        <v>0</v>
      </c>
      <c r="K88" s="36">
        <f>VLOOKUP(H88,'Metales Pesados 2026'!H88:AJ562,29,FALSE)</f>
        <v>0</v>
      </c>
      <c r="L88" s="60">
        <f>VLOOKUP(H88,'Metales Pesados 2026'!H88:AW562,42,FALSE)</f>
        <v>0</v>
      </c>
      <c r="M88" s="36">
        <f>VLOOKUP(H88,'Metales Pesados 2026'!H88:BJ562,55,FALSE)</f>
        <v>0</v>
      </c>
      <c r="N88" s="36">
        <f>VLOOKUP(H88,'Metales Pesados 2026'!H88:BW562,68,FALSE)</f>
        <v>0</v>
      </c>
      <c r="O88" s="36">
        <f>VLOOKUP(H88,'Metales Pesados 2026'!H88:CJ562,81,FALSE)</f>
        <v>0</v>
      </c>
      <c r="P88" s="60">
        <f>VLOOKUP(H88,'Metales Pesados 2026'!H88:CW562,94,FALSE)</f>
        <v>0</v>
      </c>
    </row>
    <row r="89" spans="1:16" ht="13.05" customHeight="1" x14ac:dyDescent="0.2">
      <c r="A89" s="46" t="s">
        <v>100</v>
      </c>
      <c r="B89" s="46" t="s">
        <v>113</v>
      </c>
      <c r="C89" s="89">
        <v>400</v>
      </c>
      <c r="D89" s="46" t="s">
        <v>610</v>
      </c>
      <c r="E89" s="46" t="s">
        <v>19</v>
      </c>
      <c r="F89" s="46" t="s">
        <v>100</v>
      </c>
      <c r="G89" s="47" t="s">
        <v>32</v>
      </c>
      <c r="H89" s="70">
        <v>90</v>
      </c>
      <c r="I89" s="49" t="s">
        <v>118</v>
      </c>
      <c r="J89" s="64">
        <f>VLOOKUP(H89,'Metales Pesados 2026'!H89:W563,16,FALSE)</f>
        <v>0</v>
      </c>
      <c r="K89" s="36">
        <f>VLOOKUP(H89,'Metales Pesados 2026'!H89:AJ563,29,FALSE)</f>
        <v>0</v>
      </c>
      <c r="L89" s="60">
        <f>VLOOKUP(H89,'Metales Pesados 2026'!H89:AW563,42,FALSE)</f>
        <v>0</v>
      </c>
      <c r="M89" s="36">
        <f>VLOOKUP(H89,'Metales Pesados 2026'!H89:BJ563,55,FALSE)</f>
        <v>0</v>
      </c>
      <c r="N89" s="36">
        <f>VLOOKUP(H89,'Metales Pesados 2026'!H89:BW563,68,FALSE)</f>
        <v>0</v>
      </c>
      <c r="O89" s="36">
        <f>VLOOKUP(H89,'Metales Pesados 2026'!H89:CJ563,81,FALSE)</f>
        <v>0</v>
      </c>
      <c r="P89" s="60">
        <f>VLOOKUP(H89,'Metales Pesados 2026'!H89:CW563,94,FALSE)</f>
        <v>0</v>
      </c>
    </row>
    <row r="90" spans="1:16" ht="13.05" customHeight="1" x14ac:dyDescent="0.2">
      <c r="A90" s="46" t="s">
        <v>6</v>
      </c>
      <c r="B90" s="46" t="s">
        <v>18</v>
      </c>
      <c r="C90" s="89">
        <v>400</v>
      </c>
      <c r="D90" s="46" t="s">
        <v>610</v>
      </c>
      <c r="E90" s="46" t="s">
        <v>19</v>
      </c>
      <c r="F90" s="46" t="s">
        <v>20</v>
      </c>
      <c r="G90" s="47" t="s">
        <v>32</v>
      </c>
      <c r="H90" s="70">
        <v>68</v>
      </c>
      <c r="I90" s="49" t="s">
        <v>119</v>
      </c>
      <c r="J90" s="64">
        <f>VLOOKUP(H90,'Metales Pesados 2026'!H90:W564,16,FALSE)</f>
        <v>0</v>
      </c>
      <c r="K90" s="36">
        <f>VLOOKUP(H90,'Metales Pesados 2026'!H90:AJ564,29,FALSE)</f>
        <v>0</v>
      </c>
      <c r="L90" s="60">
        <f>VLOOKUP(H90,'Metales Pesados 2026'!H90:AW564,42,FALSE)</f>
        <v>0</v>
      </c>
      <c r="M90" s="36">
        <f>VLOOKUP(H90,'Metales Pesados 2026'!H90:BJ564,55,FALSE)</f>
        <v>0</v>
      </c>
      <c r="N90" s="36">
        <f>VLOOKUP(H90,'Metales Pesados 2026'!H90:BW564,68,FALSE)</f>
        <v>0</v>
      </c>
      <c r="O90" s="36">
        <f>VLOOKUP(H90,'Metales Pesados 2026'!H90:CJ564,81,FALSE)</f>
        <v>0</v>
      </c>
      <c r="P90" s="60">
        <f>VLOOKUP(H90,'Metales Pesados 2026'!H90:CW564,94,FALSE)</f>
        <v>0</v>
      </c>
    </row>
    <row r="91" spans="1:16" ht="13.05" customHeight="1" x14ac:dyDescent="0.2">
      <c r="A91" s="46" t="s">
        <v>6</v>
      </c>
      <c r="B91" s="46" t="s">
        <v>18</v>
      </c>
      <c r="C91" s="89">
        <v>400</v>
      </c>
      <c r="D91" s="46" t="s">
        <v>610</v>
      </c>
      <c r="E91" s="46" t="s">
        <v>19</v>
      </c>
      <c r="F91" s="46" t="s">
        <v>20</v>
      </c>
      <c r="G91" s="47" t="s">
        <v>58</v>
      </c>
      <c r="H91" s="70">
        <v>69</v>
      </c>
      <c r="I91" s="49" t="s">
        <v>120</v>
      </c>
      <c r="J91" s="64">
        <f>VLOOKUP(H91,'Metales Pesados 2026'!H91:W565,16,FALSE)</f>
        <v>0</v>
      </c>
      <c r="K91" s="36">
        <f>VLOOKUP(H91,'Metales Pesados 2026'!H91:AJ565,29,FALSE)</f>
        <v>0</v>
      </c>
      <c r="L91" s="60">
        <f>VLOOKUP(H91,'Metales Pesados 2026'!H91:AW565,42,FALSE)</f>
        <v>0</v>
      </c>
      <c r="M91" s="36">
        <f>VLOOKUP(H91,'Metales Pesados 2026'!H91:BJ565,55,FALSE)</f>
        <v>0</v>
      </c>
      <c r="N91" s="36">
        <f>VLOOKUP(H91,'Metales Pesados 2026'!H91:BW565,68,FALSE)</f>
        <v>0</v>
      </c>
      <c r="O91" s="36">
        <f>VLOOKUP(H91,'Metales Pesados 2026'!H91:CJ565,81,FALSE)</f>
        <v>0</v>
      </c>
      <c r="P91" s="60">
        <f>VLOOKUP(H91,'Metales Pesados 2026'!H91:CW565,94,FALSE)</f>
        <v>0</v>
      </c>
    </row>
    <row r="92" spans="1:16" ht="13.05" customHeight="1" x14ac:dyDescent="0.2">
      <c r="A92" s="46" t="s">
        <v>6</v>
      </c>
      <c r="B92" s="46" t="s">
        <v>18</v>
      </c>
      <c r="C92" s="89">
        <v>400</v>
      </c>
      <c r="D92" s="46" t="s">
        <v>610</v>
      </c>
      <c r="E92" s="46" t="s">
        <v>19</v>
      </c>
      <c r="F92" s="46" t="s">
        <v>20</v>
      </c>
      <c r="G92" s="47" t="s">
        <v>32</v>
      </c>
      <c r="H92" s="70">
        <v>283</v>
      </c>
      <c r="I92" s="49" t="s">
        <v>121</v>
      </c>
      <c r="J92" s="64">
        <f>VLOOKUP(H92,'Metales Pesados 2026'!H92:W566,16,FALSE)</f>
        <v>0</v>
      </c>
      <c r="K92" s="36">
        <f>VLOOKUP(H92,'Metales Pesados 2026'!H92:AJ566,29,FALSE)</f>
        <v>0</v>
      </c>
      <c r="L92" s="60">
        <f>VLOOKUP(H92,'Metales Pesados 2026'!H92:AW566,42,FALSE)</f>
        <v>0</v>
      </c>
      <c r="M92" s="36">
        <f>VLOOKUP(H92,'Metales Pesados 2026'!H92:BJ566,55,FALSE)</f>
        <v>0</v>
      </c>
      <c r="N92" s="36">
        <f>VLOOKUP(H92,'Metales Pesados 2026'!H92:BW566,68,FALSE)</f>
        <v>0</v>
      </c>
      <c r="O92" s="36">
        <f>VLOOKUP(H92,'Metales Pesados 2026'!H92:CJ566,81,FALSE)</f>
        <v>0</v>
      </c>
      <c r="P92" s="60">
        <f>VLOOKUP(H92,'Metales Pesados 2026'!H92:CW566,94,FALSE)</f>
        <v>0</v>
      </c>
    </row>
    <row r="93" spans="1:16" ht="13.05" customHeight="1" x14ac:dyDescent="0.2">
      <c r="A93" s="46" t="s">
        <v>6</v>
      </c>
      <c r="B93" s="46" t="s">
        <v>18</v>
      </c>
      <c r="C93" s="89">
        <v>400</v>
      </c>
      <c r="D93" s="46" t="s">
        <v>610</v>
      </c>
      <c r="E93" s="46" t="s">
        <v>19</v>
      </c>
      <c r="F93" s="46" t="s">
        <v>20</v>
      </c>
      <c r="G93" s="47" t="s">
        <v>32</v>
      </c>
      <c r="H93" s="70">
        <v>284</v>
      </c>
      <c r="I93" s="49" t="s">
        <v>122</v>
      </c>
      <c r="J93" s="64">
        <f>VLOOKUP(H93,'Metales Pesados 2026'!H93:W567,16,FALSE)</f>
        <v>0</v>
      </c>
      <c r="K93" s="36">
        <f>VLOOKUP(H93,'Metales Pesados 2026'!H93:AJ567,29,FALSE)</f>
        <v>0</v>
      </c>
      <c r="L93" s="60">
        <f>VLOOKUP(H93,'Metales Pesados 2026'!H93:AW567,42,FALSE)</f>
        <v>0</v>
      </c>
      <c r="M93" s="36">
        <f>VLOOKUP(H93,'Metales Pesados 2026'!H93:BJ567,55,FALSE)</f>
        <v>0</v>
      </c>
      <c r="N93" s="36">
        <f>VLOOKUP(H93,'Metales Pesados 2026'!H93:BW567,68,FALSE)</f>
        <v>0</v>
      </c>
      <c r="O93" s="36">
        <f>VLOOKUP(H93,'Metales Pesados 2026'!H93:CJ567,81,FALSE)</f>
        <v>0</v>
      </c>
      <c r="P93" s="60">
        <f>VLOOKUP(H93,'Metales Pesados 2026'!H93:CW567,94,FALSE)</f>
        <v>0</v>
      </c>
    </row>
    <row r="94" spans="1:16" ht="13.05" customHeight="1" x14ac:dyDescent="0.2">
      <c r="A94" s="46" t="s">
        <v>6</v>
      </c>
      <c r="B94" s="46" t="s">
        <v>18</v>
      </c>
      <c r="C94" s="89">
        <v>400</v>
      </c>
      <c r="D94" s="46" t="s">
        <v>610</v>
      </c>
      <c r="E94" s="46" t="s">
        <v>19</v>
      </c>
      <c r="F94" s="46" t="s">
        <v>20</v>
      </c>
      <c r="G94" s="47" t="s">
        <v>58</v>
      </c>
      <c r="H94" s="70">
        <v>285</v>
      </c>
      <c r="I94" s="49" t="s">
        <v>123</v>
      </c>
      <c r="J94" s="64">
        <f>VLOOKUP(H94,'Metales Pesados 2026'!H94:W568,16,FALSE)</f>
        <v>21</v>
      </c>
      <c r="K94" s="36">
        <f>VLOOKUP(H94,'Metales Pesados 2026'!H94:AJ568,29,FALSE)</f>
        <v>0</v>
      </c>
      <c r="L94" s="60">
        <f>VLOOKUP(H94,'Metales Pesados 2026'!H94:AW568,42,FALSE)</f>
        <v>18</v>
      </c>
      <c r="M94" s="36">
        <f>VLOOKUP(H94,'Metales Pesados 2026'!H94:BJ568,55,FALSE)</f>
        <v>0</v>
      </c>
      <c r="N94" s="36">
        <f>VLOOKUP(H94,'Metales Pesados 2026'!H94:BW568,68,FALSE)</f>
        <v>0</v>
      </c>
      <c r="O94" s="36">
        <f>VLOOKUP(H94,'Metales Pesados 2026'!H94:CJ568,81,FALSE)</f>
        <v>0</v>
      </c>
      <c r="P94" s="60">
        <f>VLOOKUP(H94,'Metales Pesados 2026'!H94:CW568,94,FALSE)</f>
        <v>0</v>
      </c>
    </row>
    <row r="95" spans="1:16" ht="13.05" customHeight="1" x14ac:dyDescent="0.2">
      <c r="A95" s="46" t="s">
        <v>6</v>
      </c>
      <c r="B95" s="46" t="s">
        <v>18</v>
      </c>
      <c r="C95" s="89">
        <v>400</v>
      </c>
      <c r="D95" s="46" t="s">
        <v>610</v>
      </c>
      <c r="E95" s="46" t="s">
        <v>19</v>
      </c>
      <c r="F95" s="46" t="s">
        <v>20</v>
      </c>
      <c r="G95" s="47" t="s">
        <v>32</v>
      </c>
      <c r="H95" s="70">
        <v>286</v>
      </c>
      <c r="I95" s="49" t="s">
        <v>124</v>
      </c>
      <c r="J95" s="64">
        <f>VLOOKUP(H95,'Metales Pesados 2026'!H95:W569,16,FALSE)</f>
        <v>0</v>
      </c>
      <c r="K95" s="36">
        <f>VLOOKUP(H95,'Metales Pesados 2026'!H95:AJ569,29,FALSE)</f>
        <v>0</v>
      </c>
      <c r="L95" s="60">
        <f>VLOOKUP(H95,'Metales Pesados 2026'!H95:AW569,42,FALSE)</f>
        <v>0</v>
      </c>
      <c r="M95" s="36">
        <f>VLOOKUP(H95,'Metales Pesados 2026'!H95:BJ569,55,FALSE)</f>
        <v>0</v>
      </c>
      <c r="N95" s="36">
        <f>VLOOKUP(H95,'Metales Pesados 2026'!H95:BW569,68,FALSE)</f>
        <v>0</v>
      </c>
      <c r="O95" s="36">
        <f>VLOOKUP(H95,'Metales Pesados 2026'!H95:CJ569,81,FALSE)</f>
        <v>0</v>
      </c>
      <c r="P95" s="60">
        <f>VLOOKUP(H95,'Metales Pesados 2026'!H95:CW569,94,FALSE)</f>
        <v>0</v>
      </c>
    </row>
    <row r="96" spans="1:16" ht="13.05" customHeight="1" x14ac:dyDescent="0.2">
      <c r="A96" s="46" t="s">
        <v>6</v>
      </c>
      <c r="B96" s="46" t="s">
        <v>18</v>
      </c>
      <c r="C96" s="89">
        <v>400</v>
      </c>
      <c r="D96" s="46" t="s">
        <v>610</v>
      </c>
      <c r="E96" s="46" t="s">
        <v>19</v>
      </c>
      <c r="F96" s="46" t="s">
        <v>20</v>
      </c>
      <c r="G96" s="47" t="s">
        <v>32</v>
      </c>
      <c r="H96" s="70">
        <v>67</v>
      </c>
      <c r="I96" s="49" t="s">
        <v>125</v>
      </c>
      <c r="J96" s="64">
        <f>VLOOKUP(H96,'Metales Pesados 2026'!H96:W570,16,FALSE)</f>
        <v>0</v>
      </c>
      <c r="K96" s="36">
        <f>VLOOKUP(H96,'Metales Pesados 2026'!H96:AJ570,29,FALSE)</f>
        <v>0</v>
      </c>
      <c r="L96" s="60">
        <f>VLOOKUP(H96,'Metales Pesados 2026'!H96:AW570,42,FALSE)</f>
        <v>0</v>
      </c>
      <c r="M96" s="36">
        <f>VLOOKUP(H96,'Metales Pesados 2026'!H96:BJ570,55,FALSE)</f>
        <v>0</v>
      </c>
      <c r="N96" s="36">
        <f>VLOOKUP(H96,'Metales Pesados 2026'!H96:BW570,68,FALSE)</f>
        <v>0</v>
      </c>
      <c r="O96" s="36">
        <f>VLOOKUP(H96,'Metales Pesados 2026'!H96:CJ570,81,FALSE)</f>
        <v>0</v>
      </c>
      <c r="P96" s="60">
        <f>VLOOKUP(H96,'Metales Pesados 2026'!H96:CW570,94,FALSE)</f>
        <v>0</v>
      </c>
    </row>
    <row r="97" spans="1:16" ht="13.05" customHeight="1" x14ac:dyDescent="0.2">
      <c r="A97" s="46" t="s">
        <v>6</v>
      </c>
      <c r="B97" s="46" t="s">
        <v>18</v>
      </c>
      <c r="C97" s="89">
        <v>400</v>
      </c>
      <c r="D97" s="46" t="s">
        <v>610</v>
      </c>
      <c r="E97" s="46" t="s">
        <v>19</v>
      </c>
      <c r="F97" s="46" t="s">
        <v>20</v>
      </c>
      <c r="G97" s="47" t="s">
        <v>32</v>
      </c>
      <c r="H97" s="70">
        <v>14370</v>
      </c>
      <c r="I97" s="49" t="s">
        <v>126</v>
      </c>
      <c r="J97" s="64">
        <f>VLOOKUP(H97,'Metales Pesados 2026'!H97:W571,16,FALSE)</f>
        <v>0</v>
      </c>
      <c r="K97" s="36">
        <f>VLOOKUP(H97,'Metales Pesados 2026'!H97:AJ571,29,FALSE)</f>
        <v>0</v>
      </c>
      <c r="L97" s="60">
        <f>VLOOKUP(H97,'Metales Pesados 2026'!H97:AW571,42,FALSE)</f>
        <v>0</v>
      </c>
      <c r="M97" s="36">
        <f>VLOOKUP(H97,'Metales Pesados 2026'!H97:BJ571,55,FALSE)</f>
        <v>0</v>
      </c>
      <c r="N97" s="36">
        <f>VLOOKUP(H97,'Metales Pesados 2026'!H97:BW571,68,FALSE)</f>
        <v>0</v>
      </c>
      <c r="O97" s="36">
        <f>VLOOKUP(H97,'Metales Pesados 2026'!H97:CJ571,81,FALSE)</f>
        <v>0</v>
      </c>
      <c r="P97" s="60">
        <f>VLOOKUP(H97,'Metales Pesados 2026'!H97:CW571,94,FALSE)</f>
        <v>0</v>
      </c>
    </row>
    <row r="98" spans="1:16" ht="13.05" customHeight="1" x14ac:dyDescent="0.2">
      <c r="A98" s="46" t="s">
        <v>6</v>
      </c>
      <c r="B98" s="46" t="s">
        <v>18</v>
      </c>
      <c r="C98" s="89">
        <v>400</v>
      </c>
      <c r="D98" s="46" t="s">
        <v>610</v>
      </c>
      <c r="E98" s="46" t="s">
        <v>19</v>
      </c>
      <c r="F98" s="46" t="s">
        <v>20</v>
      </c>
      <c r="G98" s="47" t="s">
        <v>32</v>
      </c>
      <c r="H98" s="70">
        <v>30036</v>
      </c>
      <c r="I98" s="49" t="s">
        <v>127</v>
      </c>
      <c r="J98" s="64">
        <f>VLOOKUP(H98,'Metales Pesados 2026'!H98:W572,16,FALSE)</f>
        <v>0</v>
      </c>
      <c r="K98" s="36">
        <f>VLOOKUP(H98,'Metales Pesados 2026'!H98:AJ572,29,FALSE)</f>
        <v>0</v>
      </c>
      <c r="L98" s="60">
        <f>VLOOKUP(H98,'Metales Pesados 2026'!H98:AW572,42,FALSE)</f>
        <v>0</v>
      </c>
      <c r="M98" s="36">
        <f>VLOOKUP(H98,'Metales Pesados 2026'!H98:BJ572,55,FALSE)</f>
        <v>0</v>
      </c>
      <c r="N98" s="36">
        <f>VLOOKUP(H98,'Metales Pesados 2026'!H98:BW572,68,FALSE)</f>
        <v>0</v>
      </c>
      <c r="O98" s="36">
        <f>VLOOKUP(H98,'Metales Pesados 2026'!H98:CJ572,81,FALSE)</f>
        <v>0</v>
      </c>
      <c r="P98" s="60">
        <f>VLOOKUP(H98,'Metales Pesados 2026'!H98:CW572,94,FALSE)</f>
        <v>0</v>
      </c>
    </row>
    <row r="99" spans="1:16" ht="13.05" customHeight="1" x14ac:dyDescent="0.2">
      <c r="A99" s="46" t="s">
        <v>6</v>
      </c>
      <c r="B99" s="46" t="s">
        <v>128</v>
      </c>
      <c r="C99" s="89">
        <v>400</v>
      </c>
      <c r="D99" s="46" t="s">
        <v>610</v>
      </c>
      <c r="E99" s="46" t="s">
        <v>19</v>
      </c>
      <c r="F99" s="46" t="s">
        <v>20</v>
      </c>
      <c r="G99" s="47" t="s">
        <v>58</v>
      </c>
      <c r="H99" s="70">
        <v>74</v>
      </c>
      <c r="I99" s="49" t="s">
        <v>129</v>
      </c>
      <c r="J99" s="64">
        <f>VLOOKUP(H99,'Metales Pesados 2026'!H99:W573,16,FALSE)</f>
        <v>0</v>
      </c>
      <c r="K99" s="36">
        <f>VLOOKUP(H99,'Metales Pesados 2026'!H99:AJ573,29,FALSE)</f>
        <v>0</v>
      </c>
      <c r="L99" s="60">
        <f>VLOOKUP(H99,'Metales Pesados 2026'!H99:AW573,42,FALSE)</f>
        <v>0</v>
      </c>
      <c r="M99" s="36">
        <f>VLOOKUP(H99,'Metales Pesados 2026'!H99:BJ573,55,FALSE)</f>
        <v>0</v>
      </c>
      <c r="N99" s="36">
        <f>VLOOKUP(H99,'Metales Pesados 2026'!H99:BW573,68,FALSE)</f>
        <v>0</v>
      </c>
      <c r="O99" s="36">
        <f>VLOOKUP(H99,'Metales Pesados 2026'!H99:CJ573,81,FALSE)</f>
        <v>0</v>
      </c>
      <c r="P99" s="60">
        <f>VLOOKUP(H99,'Metales Pesados 2026'!H99:CW573,94,FALSE)</f>
        <v>0</v>
      </c>
    </row>
    <row r="100" spans="1:16" ht="13.05" customHeight="1" x14ac:dyDescent="0.2">
      <c r="A100" s="46" t="s">
        <v>6</v>
      </c>
      <c r="B100" s="46" t="s">
        <v>128</v>
      </c>
      <c r="C100" s="89">
        <v>400</v>
      </c>
      <c r="D100" s="46" t="s">
        <v>610</v>
      </c>
      <c r="E100" s="46" t="s">
        <v>19</v>
      </c>
      <c r="F100" s="46" t="s">
        <v>20</v>
      </c>
      <c r="G100" s="47" t="s">
        <v>32</v>
      </c>
      <c r="H100" s="70">
        <v>72</v>
      </c>
      <c r="I100" s="49" t="s">
        <v>130</v>
      </c>
      <c r="J100" s="64">
        <f>VLOOKUP(H100,'Metales Pesados 2026'!H100:W574,16,FALSE)</f>
        <v>0</v>
      </c>
      <c r="K100" s="36">
        <f>VLOOKUP(H100,'Metales Pesados 2026'!H100:AJ574,29,FALSE)</f>
        <v>0</v>
      </c>
      <c r="L100" s="60">
        <f>VLOOKUP(H100,'Metales Pesados 2026'!H100:AW574,42,FALSE)</f>
        <v>0</v>
      </c>
      <c r="M100" s="36">
        <f>VLOOKUP(H100,'Metales Pesados 2026'!H100:BJ574,55,FALSE)</f>
        <v>0</v>
      </c>
      <c r="N100" s="36">
        <f>VLOOKUP(H100,'Metales Pesados 2026'!H100:BW574,68,FALSE)</f>
        <v>0</v>
      </c>
      <c r="O100" s="36">
        <f>VLOOKUP(H100,'Metales Pesados 2026'!H100:CJ574,81,FALSE)</f>
        <v>0</v>
      </c>
      <c r="P100" s="60">
        <f>VLOOKUP(H100,'Metales Pesados 2026'!H100:CW574,94,FALSE)</f>
        <v>0</v>
      </c>
    </row>
    <row r="101" spans="1:16" ht="13.05" customHeight="1" x14ac:dyDescent="0.2">
      <c r="A101" s="46" t="s">
        <v>6</v>
      </c>
      <c r="B101" s="46" t="s">
        <v>128</v>
      </c>
      <c r="C101" s="89">
        <v>400</v>
      </c>
      <c r="D101" s="46" t="s">
        <v>610</v>
      </c>
      <c r="E101" s="46" t="s">
        <v>19</v>
      </c>
      <c r="F101" s="46" t="s">
        <v>20</v>
      </c>
      <c r="G101" s="47" t="s">
        <v>32</v>
      </c>
      <c r="H101" s="70">
        <v>75</v>
      </c>
      <c r="I101" s="49" t="s">
        <v>128</v>
      </c>
      <c r="J101" s="64">
        <f>VLOOKUP(H101,'Metales Pesados 2026'!H101:W575,16,FALSE)</f>
        <v>0</v>
      </c>
      <c r="K101" s="36">
        <f>VLOOKUP(H101,'Metales Pesados 2026'!H101:AJ575,29,FALSE)</f>
        <v>0</v>
      </c>
      <c r="L101" s="60">
        <f>VLOOKUP(H101,'Metales Pesados 2026'!H101:AW575,42,FALSE)</f>
        <v>0</v>
      </c>
      <c r="M101" s="36">
        <f>VLOOKUP(H101,'Metales Pesados 2026'!H101:BJ575,55,FALSE)</f>
        <v>0</v>
      </c>
      <c r="N101" s="36">
        <f>VLOOKUP(H101,'Metales Pesados 2026'!H101:BW575,68,FALSE)</f>
        <v>0</v>
      </c>
      <c r="O101" s="36">
        <f>VLOOKUP(H101,'Metales Pesados 2026'!H101:CJ575,81,FALSE)</f>
        <v>0</v>
      </c>
      <c r="P101" s="60">
        <f>VLOOKUP(H101,'Metales Pesados 2026'!H101:CW575,94,FALSE)</f>
        <v>0</v>
      </c>
    </row>
    <row r="102" spans="1:16" ht="13.05" customHeight="1" x14ac:dyDescent="0.2">
      <c r="A102" s="46" t="s">
        <v>6</v>
      </c>
      <c r="B102" s="46" t="s">
        <v>128</v>
      </c>
      <c r="C102" s="89">
        <v>400</v>
      </c>
      <c r="D102" s="46" t="s">
        <v>610</v>
      </c>
      <c r="E102" s="46" t="s">
        <v>19</v>
      </c>
      <c r="F102" s="46" t="s">
        <v>20</v>
      </c>
      <c r="G102" s="47" t="s">
        <v>58</v>
      </c>
      <c r="H102" s="70">
        <v>71</v>
      </c>
      <c r="I102" s="49" t="s">
        <v>131</v>
      </c>
      <c r="J102" s="64">
        <f>VLOOKUP(H102,'Metales Pesados 2026'!H102:W576,16,FALSE)</f>
        <v>43</v>
      </c>
      <c r="K102" s="36">
        <f>VLOOKUP(H102,'Metales Pesados 2026'!H102:AJ576,29,FALSE)</f>
        <v>0</v>
      </c>
      <c r="L102" s="60">
        <f>VLOOKUP(H102,'Metales Pesados 2026'!H102:AW576,42,FALSE)</f>
        <v>43</v>
      </c>
      <c r="M102" s="36">
        <f>VLOOKUP(H102,'Metales Pesados 2026'!H102:BJ576,55,FALSE)</f>
        <v>0</v>
      </c>
      <c r="N102" s="36">
        <f>VLOOKUP(H102,'Metales Pesados 2026'!H102:BW576,68,FALSE)</f>
        <v>0</v>
      </c>
      <c r="O102" s="36">
        <f>VLOOKUP(H102,'Metales Pesados 2026'!H102:CJ576,81,FALSE)</f>
        <v>0</v>
      </c>
      <c r="P102" s="60">
        <f>VLOOKUP(H102,'Metales Pesados 2026'!H102:CW576,94,FALSE)</f>
        <v>0</v>
      </c>
    </row>
    <row r="103" spans="1:16" ht="13.05" customHeight="1" x14ac:dyDescent="0.2">
      <c r="A103" s="46" t="s">
        <v>6</v>
      </c>
      <c r="B103" s="46" t="s">
        <v>128</v>
      </c>
      <c r="C103" s="89">
        <v>400</v>
      </c>
      <c r="D103" s="46" t="s">
        <v>610</v>
      </c>
      <c r="E103" s="46" t="s">
        <v>19</v>
      </c>
      <c r="F103" s="46" t="s">
        <v>20</v>
      </c>
      <c r="G103" s="47" t="s">
        <v>32</v>
      </c>
      <c r="H103" s="70">
        <v>70</v>
      </c>
      <c r="I103" s="49" t="s">
        <v>132</v>
      </c>
      <c r="J103" s="64">
        <f>VLOOKUP(H103,'Metales Pesados 2026'!H103:W577,16,FALSE)</f>
        <v>0</v>
      </c>
      <c r="K103" s="36">
        <f>VLOOKUP(H103,'Metales Pesados 2026'!H103:AJ577,29,FALSE)</f>
        <v>0</v>
      </c>
      <c r="L103" s="60">
        <f>VLOOKUP(H103,'Metales Pesados 2026'!H103:AW577,42,FALSE)</f>
        <v>0</v>
      </c>
      <c r="M103" s="36">
        <f>VLOOKUP(H103,'Metales Pesados 2026'!H103:BJ577,55,FALSE)</f>
        <v>0</v>
      </c>
      <c r="N103" s="36">
        <f>VLOOKUP(H103,'Metales Pesados 2026'!H103:BW577,68,FALSE)</f>
        <v>0</v>
      </c>
      <c r="O103" s="36">
        <f>VLOOKUP(H103,'Metales Pesados 2026'!H103:CJ577,81,FALSE)</f>
        <v>0</v>
      </c>
      <c r="P103" s="60">
        <f>VLOOKUP(H103,'Metales Pesados 2026'!H103:CW577,94,FALSE)</f>
        <v>0</v>
      </c>
    </row>
    <row r="104" spans="1:16" ht="13.05" customHeight="1" x14ac:dyDescent="0.2">
      <c r="A104" s="46" t="s">
        <v>6</v>
      </c>
      <c r="B104" s="46" t="s">
        <v>133</v>
      </c>
      <c r="C104" s="89">
        <v>400</v>
      </c>
      <c r="D104" s="46" t="s">
        <v>610</v>
      </c>
      <c r="E104" s="46" t="s">
        <v>19</v>
      </c>
      <c r="F104" s="46" t="s">
        <v>133</v>
      </c>
      <c r="G104" s="47" t="s">
        <v>134</v>
      </c>
      <c r="H104" s="70">
        <v>64</v>
      </c>
      <c r="I104" s="49" t="s">
        <v>133</v>
      </c>
      <c r="J104" s="64">
        <f>VLOOKUP(H104,'Metales Pesados 2026'!H104:W578,16,FALSE)</f>
        <v>0</v>
      </c>
      <c r="K104" s="36">
        <f>VLOOKUP(H104,'Metales Pesados 2026'!H104:AJ578,29,FALSE)</f>
        <v>0</v>
      </c>
      <c r="L104" s="60">
        <f>VLOOKUP(H104,'Metales Pesados 2026'!H104:AW578,42,FALSE)</f>
        <v>0</v>
      </c>
      <c r="M104" s="36">
        <f>VLOOKUP(H104,'Metales Pesados 2026'!H104:BJ578,55,FALSE)</f>
        <v>0</v>
      </c>
      <c r="N104" s="36">
        <f>VLOOKUP(H104,'Metales Pesados 2026'!H104:BW578,68,FALSE)</f>
        <v>0</v>
      </c>
      <c r="O104" s="36">
        <f>VLOOKUP(H104,'Metales Pesados 2026'!H104:CJ578,81,FALSE)</f>
        <v>0</v>
      </c>
      <c r="P104" s="60">
        <f>VLOOKUP(H104,'Metales Pesados 2026'!H104:CW578,94,FALSE)</f>
        <v>0</v>
      </c>
    </row>
    <row r="105" spans="1:16" ht="13.05" customHeight="1" x14ac:dyDescent="0.2">
      <c r="A105" s="46" t="s">
        <v>6</v>
      </c>
      <c r="B105" s="46" t="s">
        <v>133</v>
      </c>
      <c r="C105" s="89">
        <v>400</v>
      </c>
      <c r="D105" s="46" t="s">
        <v>610</v>
      </c>
      <c r="E105" s="46" t="s">
        <v>19</v>
      </c>
      <c r="F105" s="46" t="s">
        <v>133</v>
      </c>
      <c r="G105" s="47" t="s">
        <v>32</v>
      </c>
      <c r="H105" s="70">
        <v>65</v>
      </c>
      <c r="I105" s="49" t="s">
        <v>135</v>
      </c>
      <c r="J105" s="64">
        <f>VLOOKUP(H105,'Metales Pesados 2026'!H105:W579,16,FALSE)</f>
        <v>0</v>
      </c>
      <c r="K105" s="36">
        <f>VLOOKUP(H105,'Metales Pesados 2026'!H105:AJ579,29,FALSE)</f>
        <v>0</v>
      </c>
      <c r="L105" s="60">
        <f>VLOOKUP(H105,'Metales Pesados 2026'!H105:AW579,42,FALSE)</f>
        <v>0</v>
      </c>
      <c r="M105" s="36">
        <f>VLOOKUP(H105,'Metales Pesados 2026'!H105:BJ579,55,FALSE)</f>
        <v>0</v>
      </c>
      <c r="N105" s="36">
        <f>VLOOKUP(H105,'Metales Pesados 2026'!H105:BW579,68,FALSE)</f>
        <v>0</v>
      </c>
      <c r="O105" s="36">
        <f>VLOOKUP(H105,'Metales Pesados 2026'!H105:CJ579,81,FALSE)</f>
        <v>0</v>
      </c>
      <c r="P105" s="60">
        <f>VLOOKUP(H105,'Metales Pesados 2026'!H105:CW579,94,FALSE)</f>
        <v>0</v>
      </c>
    </row>
    <row r="106" spans="1:16" ht="13.05" customHeight="1" x14ac:dyDescent="0.2">
      <c r="A106" s="46" t="s">
        <v>6</v>
      </c>
      <c r="B106" s="46" t="s">
        <v>133</v>
      </c>
      <c r="C106" s="89">
        <v>400</v>
      </c>
      <c r="D106" s="46" t="s">
        <v>610</v>
      </c>
      <c r="E106" s="46" t="s">
        <v>19</v>
      </c>
      <c r="F106" s="46" t="s">
        <v>133</v>
      </c>
      <c r="G106" s="47" t="s">
        <v>32</v>
      </c>
      <c r="H106" s="70">
        <v>279</v>
      </c>
      <c r="I106" s="49" t="s">
        <v>136</v>
      </c>
      <c r="J106" s="64">
        <f>VLOOKUP(H106,'Metales Pesados 2026'!H106:W580,16,FALSE)</f>
        <v>0</v>
      </c>
      <c r="K106" s="36">
        <f>VLOOKUP(H106,'Metales Pesados 2026'!H106:AJ580,29,FALSE)</f>
        <v>0</v>
      </c>
      <c r="L106" s="60">
        <f>VLOOKUP(H106,'Metales Pesados 2026'!H106:AW580,42,FALSE)</f>
        <v>0</v>
      </c>
      <c r="M106" s="36">
        <f>VLOOKUP(H106,'Metales Pesados 2026'!H106:BJ580,55,FALSE)</f>
        <v>0</v>
      </c>
      <c r="N106" s="36">
        <f>VLOOKUP(H106,'Metales Pesados 2026'!H106:BW580,68,FALSE)</f>
        <v>0</v>
      </c>
      <c r="O106" s="36">
        <f>VLOOKUP(H106,'Metales Pesados 2026'!H106:CJ580,81,FALSE)</f>
        <v>0</v>
      </c>
      <c r="P106" s="60">
        <f>VLOOKUP(H106,'Metales Pesados 2026'!H106:CW580,94,FALSE)</f>
        <v>0</v>
      </c>
    </row>
    <row r="107" spans="1:16" ht="13.05" customHeight="1" x14ac:dyDescent="0.2">
      <c r="A107" s="46" t="s">
        <v>6</v>
      </c>
      <c r="B107" s="46" t="s">
        <v>133</v>
      </c>
      <c r="C107" s="89">
        <v>400</v>
      </c>
      <c r="D107" s="46" t="s">
        <v>610</v>
      </c>
      <c r="E107" s="46" t="s">
        <v>19</v>
      </c>
      <c r="F107" s="46" t="s">
        <v>133</v>
      </c>
      <c r="G107" s="47" t="s">
        <v>32</v>
      </c>
      <c r="H107" s="70">
        <v>280</v>
      </c>
      <c r="I107" s="49" t="s">
        <v>137</v>
      </c>
      <c r="J107" s="64">
        <f>VLOOKUP(H107,'Metales Pesados 2026'!H107:W581,16,FALSE)</f>
        <v>0</v>
      </c>
      <c r="K107" s="36">
        <f>VLOOKUP(H107,'Metales Pesados 2026'!H107:AJ581,29,FALSE)</f>
        <v>0</v>
      </c>
      <c r="L107" s="60">
        <f>VLOOKUP(H107,'Metales Pesados 2026'!H107:AW581,42,FALSE)</f>
        <v>0</v>
      </c>
      <c r="M107" s="36">
        <f>VLOOKUP(H107,'Metales Pesados 2026'!H107:BJ581,55,FALSE)</f>
        <v>0</v>
      </c>
      <c r="N107" s="36">
        <f>VLOOKUP(H107,'Metales Pesados 2026'!H107:BW581,68,FALSE)</f>
        <v>0</v>
      </c>
      <c r="O107" s="36">
        <f>VLOOKUP(H107,'Metales Pesados 2026'!H107:CJ581,81,FALSE)</f>
        <v>0</v>
      </c>
      <c r="P107" s="60">
        <f>VLOOKUP(H107,'Metales Pesados 2026'!H107:CW581,94,FALSE)</f>
        <v>0</v>
      </c>
    </row>
    <row r="108" spans="1:16" ht="13.05" customHeight="1" x14ac:dyDescent="0.2">
      <c r="A108" s="46" t="s">
        <v>6</v>
      </c>
      <c r="B108" s="46" t="s">
        <v>133</v>
      </c>
      <c r="C108" s="89">
        <v>400</v>
      </c>
      <c r="D108" s="46" t="s">
        <v>610</v>
      </c>
      <c r="E108" s="46" t="s">
        <v>19</v>
      </c>
      <c r="F108" s="46" t="s">
        <v>133</v>
      </c>
      <c r="G108" s="47" t="s">
        <v>32</v>
      </c>
      <c r="H108" s="70">
        <v>281</v>
      </c>
      <c r="I108" s="49" t="s">
        <v>138</v>
      </c>
      <c r="J108" s="64">
        <f>VLOOKUP(H108,'Metales Pesados 2026'!H108:W582,16,FALSE)</f>
        <v>0</v>
      </c>
      <c r="K108" s="36">
        <f>VLOOKUP(H108,'Metales Pesados 2026'!H108:AJ582,29,FALSE)</f>
        <v>0</v>
      </c>
      <c r="L108" s="60">
        <f>VLOOKUP(H108,'Metales Pesados 2026'!H108:AW582,42,FALSE)</f>
        <v>0</v>
      </c>
      <c r="M108" s="36">
        <f>VLOOKUP(H108,'Metales Pesados 2026'!H108:BJ582,55,FALSE)</f>
        <v>0</v>
      </c>
      <c r="N108" s="36">
        <f>VLOOKUP(H108,'Metales Pesados 2026'!H108:BW582,68,FALSE)</f>
        <v>0</v>
      </c>
      <c r="O108" s="36">
        <f>VLOOKUP(H108,'Metales Pesados 2026'!H108:CJ582,81,FALSE)</f>
        <v>0</v>
      </c>
      <c r="P108" s="60">
        <f>VLOOKUP(H108,'Metales Pesados 2026'!H108:CW582,94,FALSE)</f>
        <v>0</v>
      </c>
    </row>
    <row r="109" spans="1:16" ht="13.05" customHeight="1" x14ac:dyDescent="0.2">
      <c r="A109" s="46" t="s">
        <v>6</v>
      </c>
      <c r="B109" s="46" t="s">
        <v>133</v>
      </c>
      <c r="C109" s="89">
        <v>400</v>
      </c>
      <c r="D109" s="46" t="s">
        <v>610</v>
      </c>
      <c r="E109" s="46" t="s">
        <v>19</v>
      </c>
      <c r="F109" s="46" t="s">
        <v>133</v>
      </c>
      <c r="G109" s="47" t="s">
        <v>32</v>
      </c>
      <c r="H109" s="70">
        <v>282</v>
      </c>
      <c r="I109" s="49" t="s">
        <v>139</v>
      </c>
      <c r="J109" s="64">
        <f>VLOOKUP(H109,'Metales Pesados 2026'!H109:W583,16,FALSE)</f>
        <v>0</v>
      </c>
      <c r="K109" s="36">
        <f>VLOOKUP(H109,'Metales Pesados 2026'!H109:AJ583,29,FALSE)</f>
        <v>0</v>
      </c>
      <c r="L109" s="60">
        <f>VLOOKUP(H109,'Metales Pesados 2026'!H109:AW583,42,FALSE)</f>
        <v>0</v>
      </c>
      <c r="M109" s="36">
        <f>VLOOKUP(H109,'Metales Pesados 2026'!H109:BJ583,55,FALSE)</f>
        <v>0</v>
      </c>
      <c r="N109" s="36">
        <f>VLOOKUP(H109,'Metales Pesados 2026'!H109:BW583,68,FALSE)</f>
        <v>0</v>
      </c>
      <c r="O109" s="36">
        <f>VLOOKUP(H109,'Metales Pesados 2026'!H109:CJ583,81,FALSE)</f>
        <v>0</v>
      </c>
      <c r="P109" s="60">
        <f>VLOOKUP(H109,'Metales Pesados 2026'!H109:CW583,94,FALSE)</f>
        <v>0</v>
      </c>
    </row>
    <row r="110" spans="1:16" ht="13.05" customHeight="1" x14ac:dyDescent="0.2">
      <c r="A110" s="46" t="s">
        <v>6</v>
      </c>
      <c r="B110" s="46" t="s">
        <v>133</v>
      </c>
      <c r="C110" s="89">
        <v>400</v>
      </c>
      <c r="D110" s="46" t="s">
        <v>610</v>
      </c>
      <c r="E110" s="46" t="s">
        <v>19</v>
      </c>
      <c r="F110" s="46" t="s">
        <v>133</v>
      </c>
      <c r="G110" s="47" t="s">
        <v>32</v>
      </c>
      <c r="H110" s="70">
        <v>13005</v>
      </c>
      <c r="I110" s="49" t="s">
        <v>140</v>
      </c>
      <c r="J110" s="64">
        <f>VLOOKUP(H110,'Metales Pesados 2026'!H110:W584,16,FALSE)</f>
        <v>0</v>
      </c>
      <c r="K110" s="36">
        <f>VLOOKUP(H110,'Metales Pesados 2026'!H110:AJ584,29,FALSE)</f>
        <v>0</v>
      </c>
      <c r="L110" s="60">
        <f>VLOOKUP(H110,'Metales Pesados 2026'!H110:AW584,42,FALSE)</f>
        <v>0</v>
      </c>
      <c r="M110" s="36">
        <f>VLOOKUP(H110,'Metales Pesados 2026'!H110:BJ584,55,FALSE)</f>
        <v>0</v>
      </c>
      <c r="N110" s="36">
        <f>VLOOKUP(H110,'Metales Pesados 2026'!H110:BW584,68,FALSE)</f>
        <v>0</v>
      </c>
      <c r="O110" s="36">
        <f>VLOOKUP(H110,'Metales Pesados 2026'!H110:CJ584,81,FALSE)</f>
        <v>0</v>
      </c>
      <c r="P110" s="60">
        <f>VLOOKUP(H110,'Metales Pesados 2026'!H110:CW584,94,FALSE)</f>
        <v>0</v>
      </c>
    </row>
    <row r="111" spans="1:16" ht="13.05" customHeight="1" x14ac:dyDescent="0.2">
      <c r="A111" s="46" t="s">
        <v>6</v>
      </c>
      <c r="B111" s="46" t="s">
        <v>133</v>
      </c>
      <c r="C111" s="89">
        <v>400</v>
      </c>
      <c r="D111" s="46" t="s">
        <v>610</v>
      </c>
      <c r="E111" s="46" t="s">
        <v>19</v>
      </c>
      <c r="F111" s="46" t="s">
        <v>133</v>
      </c>
      <c r="G111" s="47" t="s">
        <v>32</v>
      </c>
      <c r="H111" s="70">
        <v>28965</v>
      </c>
      <c r="I111" s="49" t="s">
        <v>141</v>
      </c>
      <c r="J111" s="64">
        <f>VLOOKUP(H111,'Metales Pesados 2026'!H111:W585,16,FALSE)</f>
        <v>0</v>
      </c>
      <c r="K111" s="36">
        <f>VLOOKUP(H111,'Metales Pesados 2026'!H111:AJ585,29,FALSE)</f>
        <v>0</v>
      </c>
      <c r="L111" s="60">
        <f>VLOOKUP(H111,'Metales Pesados 2026'!H111:AW585,42,FALSE)</f>
        <v>0</v>
      </c>
      <c r="M111" s="36">
        <f>VLOOKUP(H111,'Metales Pesados 2026'!H111:BJ585,55,FALSE)</f>
        <v>0</v>
      </c>
      <c r="N111" s="36">
        <f>VLOOKUP(H111,'Metales Pesados 2026'!H111:BW585,68,FALSE)</f>
        <v>0</v>
      </c>
      <c r="O111" s="36">
        <f>VLOOKUP(H111,'Metales Pesados 2026'!H111:CJ585,81,FALSE)</f>
        <v>0</v>
      </c>
      <c r="P111" s="60">
        <f>VLOOKUP(H111,'Metales Pesados 2026'!H111:CW585,94,FALSE)</f>
        <v>0</v>
      </c>
    </row>
    <row r="112" spans="1:16" ht="13.05" customHeight="1" x14ac:dyDescent="0.2">
      <c r="A112" s="46" t="s">
        <v>6</v>
      </c>
      <c r="B112" s="46" t="s">
        <v>142</v>
      </c>
      <c r="C112" s="89">
        <v>400</v>
      </c>
      <c r="D112" s="46" t="s">
        <v>610</v>
      </c>
      <c r="E112" s="46" t="s">
        <v>19</v>
      </c>
      <c r="F112" s="46" t="s">
        <v>133</v>
      </c>
      <c r="G112" s="47" t="s">
        <v>30</v>
      </c>
      <c r="H112" s="70">
        <v>54</v>
      </c>
      <c r="I112" s="49" t="s">
        <v>142</v>
      </c>
      <c r="J112" s="64">
        <f>VLOOKUP(H112,'Metales Pesados 2026'!H112:W586,16,FALSE)</f>
        <v>4</v>
      </c>
      <c r="K112" s="36">
        <f>VLOOKUP(H112,'Metales Pesados 2026'!H112:AJ586,29,FALSE)</f>
        <v>0</v>
      </c>
      <c r="L112" s="60">
        <f>VLOOKUP(H112,'Metales Pesados 2026'!H112:AW586,42,FALSE)</f>
        <v>4</v>
      </c>
      <c r="M112" s="36">
        <f>VLOOKUP(H112,'Metales Pesados 2026'!H112:BJ586,55,FALSE)</f>
        <v>0</v>
      </c>
      <c r="N112" s="36">
        <f>VLOOKUP(H112,'Metales Pesados 2026'!H112:BW586,68,FALSE)</f>
        <v>0</v>
      </c>
      <c r="O112" s="36">
        <f>VLOOKUP(H112,'Metales Pesados 2026'!H112:CJ586,81,FALSE)</f>
        <v>0</v>
      </c>
      <c r="P112" s="60">
        <f>VLOOKUP(H112,'Metales Pesados 2026'!H112:CW586,94,FALSE)</f>
        <v>0</v>
      </c>
    </row>
    <row r="113" spans="1:16" ht="13.05" customHeight="1" x14ac:dyDescent="0.2">
      <c r="A113" s="46" t="s">
        <v>6</v>
      </c>
      <c r="B113" s="46" t="s">
        <v>142</v>
      </c>
      <c r="C113" s="89">
        <v>400</v>
      </c>
      <c r="D113" s="46" t="s">
        <v>610</v>
      </c>
      <c r="E113" s="46" t="s">
        <v>19</v>
      </c>
      <c r="F113" s="46" t="s">
        <v>133</v>
      </c>
      <c r="G113" s="47" t="s">
        <v>32</v>
      </c>
      <c r="H113" s="70">
        <v>55</v>
      </c>
      <c r="I113" s="49" t="s">
        <v>143</v>
      </c>
      <c r="J113" s="64">
        <f>VLOOKUP(H113,'Metales Pesados 2026'!H113:W587,16,FALSE)</f>
        <v>0</v>
      </c>
      <c r="K113" s="36">
        <f>VLOOKUP(H113,'Metales Pesados 2026'!H113:AJ587,29,FALSE)</f>
        <v>0</v>
      </c>
      <c r="L113" s="60">
        <f>VLOOKUP(H113,'Metales Pesados 2026'!H113:AW587,42,FALSE)</f>
        <v>0</v>
      </c>
      <c r="M113" s="36">
        <f>VLOOKUP(H113,'Metales Pesados 2026'!H113:BJ587,55,FALSE)</f>
        <v>0</v>
      </c>
      <c r="N113" s="36">
        <f>VLOOKUP(H113,'Metales Pesados 2026'!H113:BW587,68,FALSE)</f>
        <v>0</v>
      </c>
      <c r="O113" s="36">
        <f>VLOOKUP(H113,'Metales Pesados 2026'!H113:CJ587,81,FALSE)</f>
        <v>0</v>
      </c>
      <c r="P113" s="60">
        <f>VLOOKUP(H113,'Metales Pesados 2026'!H113:CW587,94,FALSE)</f>
        <v>0</v>
      </c>
    </row>
    <row r="114" spans="1:16" ht="13.05" customHeight="1" x14ac:dyDescent="0.2">
      <c r="A114" s="46" t="s">
        <v>6</v>
      </c>
      <c r="B114" s="46" t="s">
        <v>142</v>
      </c>
      <c r="C114" s="89">
        <v>400</v>
      </c>
      <c r="D114" s="46" t="s">
        <v>610</v>
      </c>
      <c r="E114" s="46" t="s">
        <v>19</v>
      </c>
      <c r="F114" s="46" t="s">
        <v>133</v>
      </c>
      <c r="G114" s="47" t="s">
        <v>32</v>
      </c>
      <c r="H114" s="70">
        <v>56</v>
      </c>
      <c r="I114" s="49" t="s">
        <v>144</v>
      </c>
      <c r="J114" s="64">
        <f>VLOOKUP(H114,'Metales Pesados 2026'!H114:W588,16,FALSE)</f>
        <v>0</v>
      </c>
      <c r="K114" s="36">
        <f>VLOOKUP(H114,'Metales Pesados 2026'!H114:AJ588,29,FALSE)</f>
        <v>0</v>
      </c>
      <c r="L114" s="60">
        <f>VLOOKUP(H114,'Metales Pesados 2026'!H114:AW588,42,FALSE)</f>
        <v>0</v>
      </c>
      <c r="M114" s="36">
        <f>VLOOKUP(H114,'Metales Pesados 2026'!H114:BJ588,55,FALSE)</f>
        <v>0</v>
      </c>
      <c r="N114" s="36">
        <f>VLOOKUP(H114,'Metales Pesados 2026'!H114:BW588,68,FALSE)</f>
        <v>0</v>
      </c>
      <c r="O114" s="36">
        <f>VLOOKUP(H114,'Metales Pesados 2026'!H114:CJ588,81,FALSE)</f>
        <v>0</v>
      </c>
      <c r="P114" s="60">
        <f>VLOOKUP(H114,'Metales Pesados 2026'!H114:CW588,94,FALSE)</f>
        <v>0</v>
      </c>
    </row>
    <row r="115" spans="1:16" ht="13.05" customHeight="1" x14ac:dyDescent="0.2">
      <c r="A115" s="46" t="s">
        <v>6</v>
      </c>
      <c r="B115" s="46" t="s">
        <v>142</v>
      </c>
      <c r="C115" s="89">
        <v>400</v>
      </c>
      <c r="D115" s="46" t="s">
        <v>610</v>
      </c>
      <c r="E115" s="46" t="s">
        <v>19</v>
      </c>
      <c r="F115" s="46" t="s">
        <v>133</v>
      </c>
      <c r="G115" s="47" t="s">
        <v>32</v>
      </c>
      <c r="H115" s="70">
        <v>57</v>
      </c>
      <c r="I115" s="49" t="s">
        <v>145</v>
      </c>
      <c r="J115" s="64">
        <f>VLOOKUP(H115,'Metales Pesados 2026'!H115:W589,16,FALSE)</f>
        <v>0</v>
      </c>
      <c r="K115" s="36">
        <f>VLOOKUP(H115,'Metales Pesados 2026'!H115:AJ589,29,FALSE)</f>
        <v>0</v>
      </c>
      <c r="L115" s="60">
        <f>VLOOKUP(H115,'Metales Pesados 2026'!H115:AW589,42,FALSE)</f>
        <v>0</v>
      </c>
      <c r="M115" s="36">
        <f>VLOOKUP(H115,'Metales Pesados 2026'!H115:BJ589,55,FALSE)</f>
        <v>0</v>
      </c>
      <c r="N115" s="36">
        <f>VLOOKUP(H115,'Metales Pesados 2026'!H115:BW589,68,FALSE)</f>
        <v>0</v>
      </c>
      <c r="O115" s="36">
        <f>VLOOKUP(H115,'Metales Pesados 2026'!H115:CJ589,81,FALSE)</f>
        <v>0</v>
      </c>
      <c r="P115" s="60">
        <f>VLOOKUP(H115,'Metales Pesados 2026'!H115:CW589,94,FALSE)</f>
        <v>0</v>
      </c>
    </row>
    <row r="116" spans="1:16" ht="13.05" customHeight="1" x14ac:dyDescent="0.2">
      <c r="A116" s="46" t="s">
        <v>6</v>
      </c>
      <c r="B116" s="46" t="s">
        <v>142</v>
      </c>
      <c r="C116" s="89">
        <v>400</v>
      </c>
      <c r="D116" s="46" t="s">
        <v>610</v>
      </c>
      <c r="E116" s="46" t="s">
        <v>19</v>
      </c>
      <c r="F116" s="46" t="s">
        <v>133</v>
      </c>
      <c r="G116" s="47" t="s">
        <v>32</v>
      </c>
      <c r="H116" s="70">
        <v>58</v>
      </c>
      <c r="I116" s="49" t="s">
        <v>146</v>
      </c>
      <c r="J116" s="64">
        <f>VLOOKUP(H116,'Metales Pesados 2026'!H116:W590,16,FALSE)</f>
        <v>0</v>
      </c>
      <c r="K116" s="36">
        <f>VLOOKUP(H116,'Metales Pesados 2026'!H116:AJ590,29,FALSE)</f>
        <v>0</v>
      </c>
      <c r="L116" s="60">
        <f>VLOOKUP(H116,'Metales Pesados 2026'!H116:AW590,42,FALSE)</f>
        <v>0</v>
      </c>
      <c r="M116" s="36">
        <f>VLOOKUP(H116,'Metales Pesados 2026'!H116:BJ590,55,FALSE)</f>
        <v>0</v>
      </c>
      <c r="N116" s="36">
        <f>VLOOKUP(H116,'Metales Pesados 2026'!H116:BW590,68,FALSE)</f>
        <v>0</v>
      </c>
      <c r="O116" s="36">
        <f>VLOOKUP(H116,'Metales Pesados 2026'!H116:CJ590,81,FALSE)</f>
        <v>0</v>
      </c>
      <c r="P116" s="60">
        <f>VLOOKUP(H116,'Metales Pesados 2026'!H116:CW590,94,FALSE)</f>
        <v>0</v>
      </c>
    </row>
    <row r="117" spans="1:16" ht="13.05" customHeight="1" x14ac:dyDescent="0.2">
      <c r="A117" s="46" t="s">
        <v>6</v>
      </c>
      <c r="B117" s="46" t="s">
        <v>142</v>
      </c>
      <c r="C117" s="89">
        <v>400</v>
      </c>
      <c r="D117" s="46" t="s">
        <v>610</v>
      </c>
      <c r="E117" s="46" t="s">
        <v>19</v>
      </c>
      <c r="F117" s="46" t="s">
        <v>133</v>
      </c>
      <c r="G117" s="47" t="s">
        <v>32</v>
      </c>
      <c r="H117" s="70">
        <v>59</v>
      </c>
      <c r="I117" s="49" t="s">
        <v>147</v>
      </c>
      <c r="J117" s="64">
        <f>VLOOKUP(H117,'Metales Pesados 2026'!H117:W591,16,FALSE)</f>
        <v>0</v>
      </c>
      <c r="K117" s="36">
        <f>VLOOKUP(H117,'Metales Pesados 2026'!H117:AJ591,29,FALSE)</f>
        <v>0</v>
      </c>
      <c r="L117" s="60">
        <f>VLOOKUP(H117,'Metales Pesados 2026'!H117:AW591,42,FALSE)</f>
        <v>0</v>
      </c>
      <c r="M117" s="36">
        <f>VLOOKUP(H117,'Metales Pesados 2026'!H117:BJ591,55,FALSE)</f>
        <v>0</v>
      </c>
      <c r="N117" s="36">
        <f>VLOOKUP(H117,'Metales Pesados 2026'!H117:BW591,68,FALSE)</f>
        <v>0</v>
      </c>
      <c r="O117" s="36">
        <f>VLOOKUP(H117,'Metales Pesados 2026'!H117:CJ591,81,FALSE)</f>
        <v>0</v>
      </c>
      <c r="P117" s="60">
        <f>VLOOKUP(H117,'Metales Pesados 2026'!H117:CW591,94,FALSE)</f>
        <v>0</v>
      </c>
    </row>
    <row r="118" spans="1:16" ht="13.05" customHeight="1" x14ac:dyDescent="0.2">
      <c r="A118" s="46" t="s">
        <v>6</v>
      </c>
      <c r="B118" s="46" t="s">
        <v>142</v>
      </c>
      <c r="C118" s="89">
        <v>400</v>
      </c>
      <c r="D118" s="46" t="s">
        <v>610</v>
      </c>
      <c r="E118" s="46" t="s">
        <v>19</v>
      </c>
      <c r="F118" s="46" t="s">
        <v>133</v>
      </c>
      <c r="G118" s="47" t="s">
        <v>32</v>
      </c>
      <c r="H118" s="70">
        <v>6946</v>
      </c>
      <c r="I118" s="49" t="s">
        <v>148</v>
      </c>
      <c r="J118" s="64">
        <f>VLOOKUP(H118,'Metales Pesados 2026'!H118:W592,16,FALSE)</f>
        <v>0</v>
      </c>
      <c r="K118" s="36">
        <f>VLOOKUP(H118,'Metales Pesados 2026'!H118:AJ592,29,FALSE)</f>
        <v>0</v>
      </c>
      <c r="L118" s="60">
        <f>VLOOKUP(H118,'Metales Pesados 2026'!H118:AW592,42,FALSE)</f>
        <v>0</v>
      </c>
      <c r="M118" s="36">
        <f>VLOOKUP(H118,'Metales Pesados 2026'!H118:BJ592,55,FALSE)</f>
        <v>0</v>
      </c>
      <c r="N118" s="36">
        <f>VLOOKUP(H118,'Metales Pesados 2026'!H118:BW592,68,FALSE)</f>
        <v>0</v>
      </c>
      <c r="O118" s="36">
        <f>VLOOKUP(H118,'Metales Pesados 2026'!H118:CJ592,81,FALSE)</f>
        <v>0</v>
      </c>
      <c r="P118" s="60">
        <f>VLOOKUP(H118,'Metales Pesados 2026'!H118:CW592,94,FALSE)</f>
        <v>0</v>
      </c>
    </row>
    <row r="119" spans="1:16" ht="13.05" customHeight="1" x14ac:dyDescent="0.2">
      <c r="A119" s="46" t="s">
        <v>6</v>
      </c>
      <c r="B119" s="46" t="s">
        <v>149</v>
      </c>
      <c r="C119" s="89">
        <v>400</v>
      </c>
      <c r="D119" s="46" t="s">
        <v>610</v>
      </c>
      <c r="E119" s="46" t="s">
        <v>19</v>
      </c>
      <c r="F119" s="46" t="s">
        <v>133</v>
      </c>
      <c r="G119" s="47" t="s">
        <v>30</v>
      </c>
      <c r="H119" s="70">
        <v>63</v>
      </c>
      <c r="I119" s="49" t="s">
        <v>150</v>
      </c>
      <c r="J119" s="64">
        <f>VLOOKUP(H119,'Metales Pesados 2026'!H119:W593,16,FALSE)</f>
        <v>0</v>
      </c>
      <c r="K119" s="36">
        <f>VLOOKUP(H119,'Metales Pesados 2026'!H119:AJ593,29,FALSE)</f>
        <v>0</v>
      </c>
      <c r="L119" s="60">
        <f>VLOOKUP(H119,'Metales Pesados 2026'!H119:AW593,42,FALSE)</f>
        <v>0</v>
      </c>
      <c r="M119" s="36">
        <f>VLOOKUP(H119,'Metales Pesados 2026'!H119:BJ593,55,FALSE)</f>
        <v>0</v>
      </c>
      <c r="N119" s="36">
        <f>VLOOKUP(H119,'Metales Pesados 2026'!H119:BW593,68,FALSE)</f>
        <v>0</v>
      </c>
      <c r="O119" s="36">
        <f>VLOOKUP(H119,'Metales Pesados 2026'!H119:CJ593,81,FALSE)</f>
        <v>0</v>
      </c>
      <c r="P119" s="60">
        <f>VLOOKUP(H119,'Metales Pesados 2026'!H119:CW593,94,FALSE)</f>
        <v>0</v>
      </c>
    </row>
    <row r="120" spans="1:16" ht="13.05" customHeight="1" x14ac:dyDescent="0.2">
      <c r="A120" s="46" t="s">
        <v>6</v>
      </c>
      <c r="B120" s="46" t="s">
        <v>149</v>
      </c>
      <c r="C120" s="89">
        <v>400</v>
      </c>
      <c r="D120" s="46" t="s">
        <v>610</v>
      </c>
      <c r="E120" s="46" t="s">
        <v>19</v>
      </c>
      <c r="F120" s="46" t="s">
        <v>133</v>
      </c>
      <c r="G120" s="47" t="s">
        <v>32</v>
      </c>
      <c r="H120" s="70">
        <v>62</v>
      </c>
      <c r="I120" s="49" t="s">
        <v>151</v>
      </c>
      <c r="J120" s="64">
        <f>VLOOKUP(H120,'Metales Pesados 2026'!H120:W594,16,FALSE)</f>
        <v>0</v>
      </c>
      <c r="K120" s="36">
        <f>VLOOKUP(H120,'Metales Pesados 2026'!H120:AJ594,29,FALSE)</f>
        <v>0</v>
      </c>
      <c r="L120" s="60">
        <f>VLOOKUP(H120,'Metales Pesados 2026'!H120:AW594,42,FALSE)</f>
        <v>0</v>
      </c>
      <c r="M120" s="36">
        <f>VLOOKUP(H120,'Metales Pesados 2026'!H120:BJ594,55,FALSE)</f>
        <v>0</v>
      </c>
      <c r="N120" s="36">
        <f>VLOOKUP(H120,'Metales Pesados 2026'!H120:BW594,68,FALSE)</f>
        <v>0</v>
      </c>
      <c r="O120" s="36">
        <f>VLOOKUP(H120,'Metales Pesados 2026'!H120:CJ594,81,FALSE)</f>
        <v>0</v>
      </c>
      <c r="P120" s="60">
        <f>VLOOKUP(H120,'Metales Pesados 2026'!H120:CW594,94,FALSE)</f>
        <v>0</v>
      </c>
    </row>
    <row r="121" spans="1:16" ht="13.05" customHeight="1" x14ac:dyDescent="0.2">
      <c r="A121" s="46" t="s">
        <v>6</v>
      </c>
      <c r="B121" s="46" t="s">
        <v>149</v>
      </c>
      <c r="C121" s="89">
        <v>400</v>
      </c>
      <c r="D121" s="46" t="s">
        <v>610</v>
      </c>
      <c r="E121" s="46" t="s">
        <v>19</v>
      </c>
      <c r="F121" s="46" t="s">
        <v>133</v>
      </c>
      <c r="G121" s="47" t="s">
        <v>30</v>
      </c>
      <c r="H121" s="70">
        <v>60</v>
      </c>
      <c r="I121" s="49" t="s">
        <v>152</v>
      </c>
      <c r="J121" s="64">
        <f>VLOOKUP(H121,'Metales Pesados 2026'!H121:W595,16,FALSE)</f>
        <v>0</v>
      </c>
      <c r="K121" s="36">
        <f>VLOOKUP(H121,'Metales Pesados 2026'!H121:AJ595,29,FALSE)</f>
        <v>0</v>
      </c>
      <c r="L121" s="60">
        <f>VLOOKUP(H121,'Metales Pesados 2026'!H121:AW595,42,FALSE)</f>
        <v>0</v>
      </c>
      <c r="M121" s="36">
        <f>VLOOKUP(H121,'Metales Pesados 2026'!H121:BJ595,55,FALSE)</f>
        <v>0</v>
      </c>
      <c r="N121" s="36">
        <f>VLOOKUP(H121,'Metales Pesados 2026'!H121:BW595,68,FALSE)</f>
        <v>0</v>
      </c>
      <c r="O121" s="36">
        <f>VLOOKUP(H121,'Metales Pesados 2026'!H121:CJ595,81,FALSE)</f>
        <v>0</v>
      </c>
      <c r="P121" s="60">
        <f>VLOOKUP(H121,'Metales Pesados 2026'!H121:CW595,94,FALSE)</f>
        <v>0</v>
      </c>
    </row>
    <row r="122" spans="1:16" ht="13.05" customHeight="1" x14ac:dyDescent="0.2">
      <c r="A122" s="46" t="s">
        <v>6</v>
      </c>
      <c r="B122" s="46" t="s">
        <v>149</v>
      </c>
      <c r="C122" s="89">
        <v>400</v>
      </c>
      <c r="D122" s="46" t="s">
        <v>610</v>
      </c>
      <c r="E122" s="46" t="s">
        <v>19</v>
      </c>
      <c r="F122" s="46" t="s">
        <v>133</v>
      </c>
      <c r="G122" s="47" t="s">
        <v>32</v>
      </c>
      <c r="H122" s="70">
        <v>61</v>
      </c>
      <c r="I122" s="49" t="s">
        <v>153</v>
      </c>
      <c r="J122" s="64">
        <f>VLOOKUP(H122,'Metales Pesados 2026'!H122:W596,16,FALSE)</f>
        <v>0</v>
      </c>
      <c r="K122" s="36">
        <f>VLOOKUP(H122,'Metales Pesados 2026'!H122:AJ596,29,FALSE)</f>
        <v>0</v>
      </c>
      <c r="L122" s="60">
        <f>VLOOKUP(H122,'Metales Pesados 2026'!H122:AW596,42,FALSE)</f>
        <v>0</v>
      </c>
      <c r="M122" s="36">
        <f>VLOOKUP(H122,'Metales Pesados 2026'!H122:BJ596,55,FALSE)</f>
        <v>0</v>
      </c>
      <c r="N122" s="36">
        <f>VLOOKUP(H122,'Metales Pesados 2026'!H122:BW596,68,FALSE)</f>
        <v>0</v>
      </c>
      <c r="O122" s="36">
        <f>VLOOKUP(H122,'Metales Pesados 2026'!H122:CJ596,81,FALSE)</f>
        <v>0</v>
      </c>
      <c r="P122" s="60">
        <f>VLOOKUP(H122,'Metales Pesados 2026'!H122:CW596,94,FALSE)</f>
        <v>0</v>
      </c>
    </row>
    <row r="123" spans="1:16" ht="13.05" customHeight="1" x14ac:dyDescent="0.2">
      <c r="A123" s="46" t="s">
        <v>6</v>
      </c>
      <c r="B123" s="46" t="s">
        <v>154</v>
      </c>
      <c r="C123" s="89">
        <v>400</v>
      </c>
      <c r="D123" s="46" t="s">
        <v>610</v>
      </c>
      <c r="E123" s="46" t="s">
        <v>19</v>
      </c>
      <c r="F123" s="46" t="s">
        <v>155</v>
      </c>
      <c r="G123" s="47" t="s">
        <v>30</v>
      </c>
      <c r="H123" s="70">
        <v>37</v>
      </c>
      <c r="I123" s="49" t="s">
        <v>155</v>
      </c>
      <c r="J123" s="64">
        <f>VLOOKUP(H123,'Metales Pesados 2026'!H123:W597,16,FALSE)</f>
        <v>0</v>
      </c>
      <c r="K123" s="36">
        <f>VLOOKUP(H123,'Metales Pesados 2026'!H123:AJ597,29,FALSE)</f>
        <v>0</v>
      </c>
      <c r="L123" s="60">
        <f>VLOOKUP(H123,'Metales Pesados 2026'!H123:AW597,42,FALSE)</f>
        <v>0</v>
      </c>
      <c r="M123" s="36">
        <f>VLOOKUP(H123,'Metales Pesados 2026'!H123:BJ597,55,FALSE)</f>
        <v>0</v>
      </c>
      <c r="N123" s="36">
        <f>VLOOKUP(H123,'Metales Pesados 2026'!H123:BW597,68,FALSE)</f>
        <v>0</v>
      </c>
      <c r="O123" s="36">
        <f>VLOOKUP(H123,'Metales Pesados 2026'!H123:CJ597,81,FALSE)</f>
        <v>0</v>
      </c>
      <c r="P123" s="60">
        <f>VLOOKUP(H123,'Metales Pesados 2026'!H123:CW597,94,FALSE)</f>
        <v>0</v>
      </c>
    </row>
    <row r="124" spans="1:16" ht="13.05" customHeight="1" x14ac:dyDescent="0.2">
      <c r="A124" s="46" t="s">
        <v>6</v>
      </c>
      <c r="B124" s="46" t="s">
        <v>154</v>
      </c>
      <c r="C124" s="89">
        <v>400</v>
      </c>
      <c r="D124" s="46" t="s">
        <v>610</v>
      </c>
      <c r="E124" s="46" t="s">
        <v>19</v>
      </c>
      <c r="F124" s="46" t="s">
        <v>155</v>
      </c>
      <c r="G124" s="47" t="s">
        <v>32</v>
      </c>
      <c r="H124" s="70">
        <v>47</v>
      </c>
      <c r="I124" s="49" t="s">
        <v>156</v>
      </c>
      <c r="J124" s="64">
        <f>VLOOKUP(H124,'Metales Pesados 2026'!H124:W598,16,FALSE)</f>
        <v>0</v>
      </c>
      <c r="K124" s="36">
        <f>VLOOKUP(H124,'Metales Pesados 2026'!H124:AJ598,29,FALSE)</f>
        <v>0</v>
      </c>
      <c r="L124" s="60">
        <f>VLOOKUP(H124,'Metales Pesados 2026'!H124:AW598,42,FALSE)</f>
        <v>0</v>
      </c>
      <c r="M124" s="36">
        <f>VLOOKUP(H124,'Metales Pesados 2026'!H124:BJ598,55,FALSE)</f>
        <v>0</v>
      </c>
      <c r="N124" s="36">
        <f>VLOOKUP(H124,'Metales Pesados 2026'!H124:BW598,68,FALSE)</f>
        <v>0</v>
      </c>
      <c r="O124" s="36">
        <f>VLOOKUP(H124,'Metales Pesados 2026'!H124:CJ598,81,FALSE)</f>
        <v>0</v>
      </c>
      <c r="P124" s="60">
        <f>VLOOKUP(H124,'Metales Pesados 2026'!H124:CW598,94,FALSE)</f>
        <v>0</v>
      </c>
    </row>
    <row r="125" spans="1:16" ht="13.05" customHeight="1" x14ac:dyDescent="0.2">
      <c r="A125" s="46" t="s">
        <v>6</v>
      </c>
      <c r="B125" s="46" t="s">
        <v>154</v>
      </c>
      <c r="C125" s="89">
        <v>400</v>
      </c>
      <c r="D125" s="46" t="s">
        <v>610</v>
      </c>
      <c r="E125" s="46" t="s">
        <v>19</v>
      </c>
      <c r="F125" s="46" t="s">
        <v>155</v>
      </c>
      <c r="G125" s="47" t="s">
        <v>32</v>
      </c>
      <c r="H125" s="70">
        <v>45</v>
      </c>
      <c r="I125" s="49" t="s">
        <v>157</v>
      </c>
      <c r="J125" s="64">
        <f>VLOOKUP(H125,'Metales Pesados 2026'!H125:W599,16,FALSE)</f>
        <v>0</v>
      </c>
      <c r="K125" s="36">
        <f>VLOOKUP(H125,'Metales Pesados 2026'!H125:AJ599,29,FALSE)</f>
        <v>0</v>
      </c>
      <c r="L125" s="60">
        <f>VLOOKUP(H125,'Metales Pesados 2026'!H125:AW599,42,FALSE)</f>
        <v>0</v>
      </c>
      <c r="M125" s="36">
        <f>VLOOKUP(H125,'Metales Pesados 2026'!H125:BJ599,55,FALSE)</f>
        <v>0</v>
      </c>
      <c r="N125" s="36">
        <f>VLOOKUP(H125,'Metales Pesados 2026'!H125:BW599,68,FALSE)</f>
        <v>0</v>
      </c>
      <c r="O125" s="36">
        <f>VLOOKUP(H125,'Metales Pesados 2026'!H125:CJ599,81,FALSE)</f>
        <v>0</v>
      </c>
      <c r="P125" s="60">
        <f>VLOOKUP(H125,'Metales Pesados 2026'!H125:CW599,94,FALSE)</f>
        <v>0</v>
      </c>
    </row>
    <row r="126" spans="1:16" ht="13.05" customHeight="1" x14ac:dyDescent="0.2">
      <c r="A126" s="46" t="s">
        <v>6</v>
      </c>
      <c r="B126" s="46" t="s">
        <v>154</v>
      </c>
      <c r="C126" s="89">
        <v>400</v>
      </c>
      <c r="D126" s="46" t="s">
        <v>610</v>
      </c>
      <c r="E126" s="46" t="s">
        <v>19</v>
      </c>
      <c r="F126" s="46" t="s">
        <v>155</v>
      </c>
      <c r="G126" s="47" t="s">
        <v>32</v>
      </c>
      <c r="H126" s="70">
        <v>38</v>
      </c>
      <c r="I126" s="49" t="s">
        <v>158</v>
      </c>
      <c r="J126" s="64">
        <f>VLOOKUP(H126,'Metales Pesados 2026'!H126:W600,16,FALSE)</f>
        <v>0</v>
      </c>
      <c r="K126" s="36">
        <f>VLOOKUP(H126,'Metales Pesados 2026'!H126:AJ600,29,FALSE)</f>
        <v>0</v>
      </c>
      <c r="L126" s="60">
        <f>VLOOKUP(H126,'Metales Pesados 2026'!H126:AW600,42,FALSE)</f>
        <v>0</v>
      </c>
      <c r="M126" s="36">
        <f>VLOOKUP(H126,'Metales Pesados 2026'!H126:BJ600,55,FALSE)</f>
        <v>0</v>
      </c>
      <c r="N126" s="36">
        <f>VLOOKUP(H126,'Metales Pesados 2026'!H126:BW600,68,FALSE)</f>
        <v>0</v>
      </c>
      <c r="O126" s="36">
        <f>VLOOKUP(H126,'Metales Pesados 2026'!H126:CJ600,81,FALSE)</f>
        <v>0</v>
      </c>
      <c r="P126" s="60">
        <f>VLOOKUP(H126,'Metales Pesados 2026'!H126:CW600,94,FALSE)</f>
        <v>0</v>
      </c>
    </row>
    <row r="127" spans="1:16" ht="13.05" customHeight="1" x14ac:dyDescent="0.2">
      <c r="A127" s="46" t="s">
        <v>6</v>
      </c>
      <c r="B127" s="46" t="s">
        <v>154</v>
      </c>
      <c r="C127" s="89">
        <v>400</v>
      </c>
      <c r="D127" s="46" t="s">
        <v>610</v>
      </c>
      <c r="E127" s="46" t="s">
        <v>19</v>
      </c>
      <c r="F127" s="46" t="s">
        <v>155</v>
      </c>
      <c r="G127" s="47" t="s">
        <v>32</v>
      </c>
      <c r="H127" s="70">
        <v>39</v>
      </c>
      <c r="I127" s="49" t="s">
        <v>159</v>
      </c>
      <c r="J127" s="64">
        <f>VLOOKUP(H127,'Metales Pesados 2026'!H127:W601,16,FALSE)</f>
        <v>0</v>
      </c>
      <c r="K127" s="36">
        <f>VLOOKUP(H127,'Metales Pesados 2026'!H127:AJ601,29,FALSE)</f>
        <v>0</v>
      </c>
      <c r="L127" s="60">
        <f>VLOOKUP(H127,'Metales Pesados 2026'!H127:AW601,42,FALSE)</f>
        <v>0</v>
      </c>
      <c r="M127" s="36">
        <f>VLOOKUP(H127,'Metales Pesados 2026'!H127:BJ601,55,FALSE)</f>
        <v>0</v>
      </c>
      <c r="N127" s="36">
        <f>VLOOKUP(H127,'Metales Pesados 2026'!H127:BW601,68,FALSE)</f>
        <v>0</v>
      </c>
      <c r="O127" s="36">
        <f>VLOOKUP(H127,'Metales Pesados 2026'!H127:CJ601,81,FALSE)</f>
        <v>0</v>
      </c>
      <c r="P127" s="60">
        <f>VLOOKUP(H127,'Metales Pesados 2026'!H127:CW601,94,FALSE)</f>
        <v>0</v>
      </c>
    </row>
    <row r="128" spans="1:16" ht="13.05" customHeight="1" x14ac:dyDescent="0.2">
      <c r="A128" s="46" t="s">
        <v>6</v>
      </c>
      <c r="B128" s="46" t="s">
        <v>154</v>
      </c>
      <c r="C128" s="89">
        <v>400</v>
      </c>
      <c r="D128" s="46" t="s">
        <v>610</v>
      </c>
      <c r="E128" s="46" t="s">
        <v>19</v>
      </c>
      <c r="F128" s="46" t="s">
        <v>155</v>
      </c>
      <c r="G128" s="47" t="s">
        <v>58</v>
      </c>
      <c r="H128" s="70">
        <v>40</v>
      </c>
      <c r="I128" s="49" t="s">
        <v>160</v>
      </c>
      <c r="J128" s="64">
        <f>VLOOKUP(H128,'Metales Pesados 2026'!H128:W602,16,FALSE)</f>
        <v>0</v>
      </c>
      <c r="K128" s="36">
        <f>VLOOKUP(H128,'Metales Pesados 2026'!H128:AJ602,29,FALSE)</f>
        <v>0</v>
      </c>
      <c r="L128" s="60">
        <f>VLOOKUP(H128,'Metales Pesados 2026'!H128:AW602,42,FALSE)</f>
        <v>0</v>
      </c>
      <c r="M128" s="36">
        <f>VLOOKUP(H128,'Metales Pesados 2026'!H128:BJ602,55,FALSE)</f>
        <v>0</v>
      </c>
      <c r="N128" s="36">
        <f>VLOOKUP(H128,'Metales Pesados 2026'!H128:BW602,68,FALSE)</f>
        <v>0</v>
      </c>
      <c r="O128" s="36">
        <f>VLOOKUP(H128,'Metales Pesados 2026'!H128:CJ602,81,FALSE)</f>
        <v>0</v>
      </c>
      <c r="P128" s="60">
        <f>VLOOKUP(H128,'Metales Pesados 2026'!H128:CW602,94,FALSE)</f>
        <v>0</v>
      </c>
    </row>
    <row r="129" spans="1:16" ht="13.05" customHeight="1" x14ac:dyDescent="0.2">
      <c r="A129" s="46" t="s">
        <v>6</v>
      </c>
      <c r="B129" s="46" t="s">
        <v>154</v>
      </c>
      <c r="C129" s="89">
        <v>400</v>
      </c>
      <c r="D129" s="46" t="s">
        <v>610</v>
      </c>
      <c r="E129" s="46" t="s">
        <v>19</v>
      </c>
      <c r="F129" s="46" t="s">
        <v>155</v>
      </c>
      <c r="G129" s="47" t="s">
        <v>32</v>
      </c>
      <c r="H129" s="70">
        <v>41</v>
      </c>
      <c r="I129" s="49" t="s">
        <v>161</v>
      </c>
      <c r="J129" s="64">
        <f>VLOOKUP(H129,'Metales Pesados 2026'!H129:W603,16,FALSE)</f>
        <v>0</v>
      </c>
      <c r="K129" s="36">
        <f>VLOOKUP(H129,'Metales Pesados 2026'!H129:AJ603,29,FALSE)</f>
        <v>0</v>
      </c>
      <c r="L129" s="60">
        <f>VLOOKUP(H129,'Metales Pesados 2026'!H129:AW603,42,FALSE)</f>
        <v>0</v>
      </c>
      <c r="M129" s="36">
        <f>VLOOKUP(H129,'Metales Pesados 2026'!H129:BJ603,55,FALSE)</f>
        <v>0</v>
      </c>
      <c r="N129" s="36">
        <f>VLOOKUP(H129,'Metales Pesados 2026'!H129:BW603,68,FALSE)</f>
        <v>0</v>
      </c>
      <c r="O129" s="36">
        <f>VLOOKUP(H129,'Metales Pesados 2026'!H129:CJ603,81,FALSE)</f>
        <v>0</v>
      </c>
      <c r="P129" s="60">
        <f>VLOOKUP(H129,'Metales Pesados 2026'!H129:CW603,94,FALSE)</f>
        <v>0</v>
      </c>
    </row>
    <row r="130" spans="1:16" ht="13.05" customHeight="1" x14ac:dyDescent="0.2">
      <c r="A130" s="46" t="s">
        <v>6</v>
      </c>
      <c r="B130" s="46" t="s">
        <v>154</v>
      </c>
      <c r="C130" s="89">
        <v>400</v>
      </c>
      <c r="D130" s="46" t="s">
        <v>610</v>
      </c>
      <c r="E130" s="46" t="s">
        <v>19</v>
      </c>
      <c r="F130" s="46" t="s">
        <v>155</v>
      </c>
      <c r="G130" s="47" t="s">
        <v>32</v>
      </c>
      <c r="H130" s="70">
        <v>42</v>
      </c>
      <c r="I130" s="49" t="s">
        <v>162</v>
      </c>
      <c r="J130" s="64">
        <f>VLOOKUP(H130,'Metales Pesados 2026'!H130:W604,16,FALSE)</f>
        <v>0</v>
      </c>
      <c r="K130" s="36">
        <f>VLOOKUP(H130,'Metales Pesados 2026'!H130:AJ604,29,FALSE)</f>
        <v>0</v>
      </c>
      <c r="L130" s="60">
        <f>VLOOKUP(H130,'Metales Pesados 2026'!H130:AW604,42,FALSE)</f>
        <v>0</v>
      </c>
      <c r="M130" s="36">
        <f>VLOOKUP(H130,'Metales Pesados 2026'!H130:BJ604,55,FALSE)</f>
        <v>0</v>
      </c>
      <c r="N130" s="36">
        <f>VLOOKUP(H130,'Metales Pesados 2026'!H130:BW604,68,FALSE)</f>
        <v>0</v>
      </c>
      <c r="O130" s="36">
        <f>VLOOKUP(H130,'Metales Pesados 2026'!H130:CJ604,81,FALSE)</f>
        <v>0</v>
      </c>
      <c r="P130" s="60">
        <f>VLOOKUP(H130,'Metales Pesados 2026'!H130:CW604,94,FALSE)</f>
        <v>0</v>
      </c>
    </row>
    <row r="131" spans="1:16" ht="13.05" customHeight="1" x14ac:dyDescent="0.2">
      <c r="A131" s="46" t="s">
        <v>6</v>
      </c>
      <c r="B131" s="46" t="s">
        <v>154</v>
      </c>
      <c r="C131" s="89">
        <v>400</v>
      </c>
      <c r="D131" s="46" t="s">
        <v>610</v>
      </c>
      <c r="E131" s="46" t="s">
        <v>19</v>
      </c>
      <c r="F131" s="46" t="s">
        <v>155</v>
      </c>
      <c r="G131" s="47" t="s">
        <v>32</v>
      </c>
      <c r="H131" s="70">
        <v>43</v>
      </c>
      <c r="I131" s="49" t="s">
        <v>163</v>
      </c>
      <c r="J131" s="64">
        <f>VLOOKUP(H131,'Metales Pesados 2026'!H131:W605,16,FALSE)</f>
        <v>0</v>
      </c>
      <c r="K131" s="36">
        <f>VLOOKUP(H131,'Metales Pesados 2026'!H131:AJ605,29,FALSE)</f>
        <v>0</v>
      </c>
      <c r="L131" s="60">
        <f>VLOOKUP(H131,'Metales Pesados 2026'!H131:AW605,42,FALSE)</f>
        <v>0</v>
      </c>
      <c r="M131" s="36">
        <f>VLOOKUP(H131,'Metales Pesados 2026'!H131:BJ605,55,FALSE)</f>
        <v>0</v>
      </c>
      <c r="N131" s="36">
        <f>VLOOKUP(H131,'Metales Pesados 2026'!H131:BW605,68,FALSE)</f>
        <v>0</v>
      </c>
      <c r="O131" s="36">
        <f>VLOOKUP(H131,'Metales Pesados 2026'!H131:CJ605,81,FALSE)</f>
        <v>0</v>
      </c>
      <c r="P131" s="60">
        <f>VLOOKUP(H131,'Metales Pesados 2026'!H131:CW605,94,FALSE)</f>
        <v>0</v>
      </c>
    </row>
    <row r="132" spans="1:16" ht="13.05" customHeight="1" x14ac:dyDescent="0.2">
      <c r="A132" s="46" t="s">
        <v>6</v>
      </c>
      <c r="B132" s="46" t="s">
        <v>154</v>
      </c>
      <c r="C132" s="89">
        <v>400</v>
      </c>
      <c r="D132" s="46" t="s">
        <v>610</v>
      </c>
      <c r="E132" s="46" t="s">
        <v>19</v>
      </c>
      <c r="F132" s="46" t="s">
        <v>155</v>
      </c>
      <c r="G132" s="47" t="s">
        <v>32</v>
      </c>
      <c r="H132" s="70">
        <v>46</v>
      </c>
      <c r="I132" s="49" t="s">
        <v>164</v>
      </c>
      <c r="J132" s="64">
        <f>VLOOKUP(H132,'Metales Pesados 2026'!H132:W606,16,FALSE)</f>
        <v>0</v>
      </c>
      <c r="K132" s="36">
        <f>VLOOKUP(H132,'Metales Pesados 2026'!H132:AJ606,29,FALSE)</f>
        <v>0</v>
      </c>
      <c r="L132" s="60">
        <f>VLOOKUP(H132,'Metales Pesados 2026'!H132:AW606,42,FALSE)</f>
        <v>0</v>
      </c>
      <c r="M132" s="36">
        <f>VLOOKUP(H132,'Metales Pesados 2026'!H132:BJ606,55,FALSE)</f>
        <v>0</v>
      </c>
      <c r="N132" s="36">
        <f>VLOOKUP(H132,'Metales Pesados 2026'!H132:BW606,68,FALSE)</f>
        <v>0</v>
      </c>
      <c r="O132" s="36">
        <f>VLOOKUP(H132,'Metales Pesados 2026'!H132:CJ606,81,FALSE)</f>
        <v>0</v>
      </c>
      <c r="P132" s="60">
        <f>VLOOKUP(H132,'Metales Pesados 2026'!H132:CW606,94,FALSE)</f>
        <v>0</v>
      </c>
    </row>
    <row r="133" spans="1:16" ht="13.05" customHeight="1" x14ac:dyDescent="0.2">
      <c r="A133" s="46" t="s">
        <v>6</v>
      </c>
      <c r="B133" s="46" t="s">
        <v>154</v>
      </c>
      <c r="C133" s="89">
        <v>400</v>
      </c>
      <c r="D133" s="46" t="s">
        <v>610</v>
      </c>
      <c r="E133" s="46" t="s">
        <v>19</v>
      </c>
      <c r="F133" s="46" t="s">
        <v>155</v>
      </c>
      <c r="G133" s="47" t="s">
        <v>32</v>
      </c>
      <c r="H133" s="70">
        <v>277</v>
      </c>
      <c r="I133" s="49" t="s">
        <v>165</v>
      </c>
      <c r="J133" s="64">
        <f>VLOOKUP(H133,'Metales Pesados 2026'!H133:W607,16,FALSE)</f>
        <v>0</v>
      </c>
      <c r="K133" s="36">
        <f>VLOOKUP(H133,'Metales Pesados 2026'!H133:AJ607,29,FALSE)</f>
        <v>0</v>
      </c>
      <c r="L133" s="60">
        <f>VLOOKUP(H133,'Metales Pesados 2026'!H133:AW607,42,FALSE)</f>
        <v>0</v>
      </c>
      <c r="M133" s="36">
        <f>VLOOKUP(H133,'Metales Pesados 2026'!H133:BJ607,55,FALSE)</f>
        <v>0</v>
      </c>
      <c r="N133" s="36">
        <f>VLOOKUP(H133,'Metales Pesados 2026'!H133:BW607,68,FALSE)</f>
        <v>0</v>
      </c>
      <c r="O133" s="36">
        <f>VLOOKUP(H133,'Metales Pesados 2026'!H133:CJ607,81,FALSE)</f>
        <v>0</v>
      </c>
      <c r="P133" s="60">
        <f>VLOOKUP(H133,'Metales Pesados 2026'!H133:CW607,94,FALSE)</f>
        <v>0</v>
      </c>
    </row>
    <row r="134" spans="1:16" ht="13.05" customHeight="1" x14ac:dyDescent="0.2">
      <c r="A134" s="46" t="s">
        <v>6</v>
      </c>
      <c r="B134" s="46" t="s">
        <v>154</v>
      </c>
      <c r="C134" s="89">
        <v>400</v>
      </c>
      <c r="D134" s="46" t="s">
        <v>610</v>
      </c>
      <c r="E134" s="46" t="s">
        <v>19</v>
      </c>
      <c r="F134" s="46" t="s">
        <v>155</v>
      </c>
      <c r="G134" s="47" t="s">
        <v>32</v>
      </c>
      <c r="H134" s="72">
        <v>6727</v>
      </c>
      <c r="I134" s="49" t="s">
        <v>166</v>
      </c>
      <c r="J134" s="64">
        <f>VLOOKUP(H134,'Metales Pesados 2026'!H134:W608,16,FALSE)</f>
        <v>0</v>
      </c>
      <c r="K134" s="36">
        <f>VLOOKUP(H134,'Metales Pesados 2026'!H134:AJ608,29,FALSE)</f>
        <v>0</v>
      </c>
      <c r="L134" s="60">
        <f>VLOOKUP(H134,'Metales Pesados 2026'!H134:AW608,42,FALSE)</f>
        <v>0</v>
      </c>
      <c r="M134" s="36">
        <f>VLOOKUP(H134,'Metales Pesados 2026'!H134:BJ608,55,FALSE)</f>
        <v>0</v>
      </c>
      <c r="N134" s="36">
        <f>VLOOKUP(H134,'Metales Pesados 2026'!H134:BW608,68,FALSE)</f>
        <v>0</v>
      </c>
      <c r="O134" s="36">
        <f>VLOOKUP(H134,'Metales Pesados 2026'!H134:CJ608,81,FALSE)</f>
        <v>0</v>
      </c>
      <c r="P134" s="60">
        <f>VLOOKUP(H134,'Metales Pesados 2026'!H134:CW608,94,FALSE)</f>
        <v>0</v>
      </c>
    </row>
    <row r="135" spans="1:16" ht="13.05" customHeight="1" x14ac:dyDescent="0.2">
      <c r="A135" s="46" t="s">
        <v>6</v>
      </c>
      <c r="B135" s="46" t="s">
        <v>154</v>
      </c>
      <c r="C135" s="89">
        <v>400</v>
      </c>
      <c r="D135" s="46" t="s">
        <v>610</v>
      </c>
      <c r="E135" s="46" t="s">
        <v>19</v>
      </c>
      <c r="F135" s="46" t="s">
        <v>155</v>
      </c>
      <c r="G135" s="47" t="s">
        <v>32</v>
      </c>
      <c r="H135" s="73">
        <v>24407</v>
      </c>
      <c r="I135" s="49" t="s">
        <v>167</v>
      </c>
      <c r="J135" s="64">
        <f>VLOOKUP(H135,'Metales Pesados 2026'!H135:W609,16,FALSE)</f>
        <v>0</v>
      </c>
      <c r="K135" s="36">
        <f>VLOOKUP(H135,'Metales Pesados 2026'!H135:AJ609,29,FALSE)</f>
        <v>0</v>
      </c>
      <c r="L135" s="60">
        <f>VLOOKUP(H135,'Metales Pesados 2026'!H135:AW609,42,FALSE)</f>
        <v>0</v>
      </c>
      <c r="M135" s="36">
        <f>VLOOKUP(H135,'Metales Pesados 2026'!H135:BJ609,55,FALSE)</f>
        <v>0</v>
      </c>
      <c r="N135" s="36">
        <f>VLOOKUP(H135,'Metales Pesados 2026'!H135:BW609,68,FALSE)</f>
        <v>0</v>
      </c>
      <c r="O135" s="36">
        <f>VLOOKUP(H135,'Metales Pesados 2026'!H135:CJ609,81,FALSE)</f>
        <v>0</v>
      </c>
      <c r="P135" s="60">
        <f>VLOOKUP(H135,'Metales Pesados 2026'!H135:CW609,94,FALSE)</f>
        <v>0</v>
      </c>
    </row>
    <row r="136" spans="1:16" ht="13.05" customHeight="1" x14ac:dyDescent="0.2">
      <c r="A136" s="46" t="s">
        <v>168</v>
      </c>
      <c r="B136" s="46" t="s">
        <v>169</v>
      </c>
      <c r="C136" s="89">
        <v>400</v>
      </c>
      <c r="D136" s="46" t="s">
        <v>610</v>
      </c>
      <c r="E136" s="46" t="s">
        <v>19</v>
      </c>
      <c r="F136" s="46" t="s">
        <v>170</v>
      </c>
      <c r="G136" s="47" t="s">
        <v>30</v>
      </c>
      <c r="H136" s="71">
        <v>53</v>
      </c>
      <c r="I136" s="49" t="s">
        <v>170</v>
      </c>
      <c r="J136" s="64">
        <f>VLOOKUP(H136,'Metales Pesados 2026'!H136:W610,16,FALSE)</f>
        <v>0</v>
      </c>
      <c r="K136" s="36">
        <f>VLOOKUP(H136,'Metales Pesados 2026'!H136:AJ610,29,FALSE)</f>
        <v>0</v>
      </c>
      <c r="L136" s="60">
        <f>VLOOKUP(H136,'Metales Pesados 2026'!H136:AW610,42,FALSE)</f>
        <v>0</v>
      </c>
      <c r="M136" s="36">
        <f>VLOOKUP(H136,'Metales Pesados 2026'!H136:BJ610,55,FALSE)</f>
        <v>0</v>
      </c>
      <c r="N136" s="36">
        <f>VLOOKUP(H136,'Metales Pesados 2026'!H136:BW610,68,FALSE)</f>
        <v>0</v>
      </c>
      <c r="O136" s="36">
        <f>VLOOKUP(H136,'Metales Pesados 2026'!H136:CJ610,81,FALSE)</f>
        <v>0</v>
      </c>
      <c r="P136" s="60">
        <f>VLOOKUP(H136,'Metales Pesados 2026'!H136:CW610,94,FALSE)</f>
        <v>0</v>
      </c>
    </row>
    <row r="137" spans="1:16" ht="13.05" customHeight="1" x14ac:dyDescent="0.2">
      <c r="A137" s="46" t="s">
        <v>168</v>
      </c>
      <c r="B137" s="46" t="s">
        <v>169</v>
      </c>
      <c r="C137" s="89">
        <v>400</v>
      </c>
      <c r="D137" s="46" t="s">
        <v>610</v>
      </c>
      <c r="E137" s="46" t="s">
        <v>19</v>
      </c>
      <c r="F137" s="46" t="s">
        <v>170</v>
      </c>
      <c r="G137" s="47" t="s">
        <v>32</v>
      </c>
      <c r="H137" s="71">
        <v>278</v>
      </c>
      <c r="I137" s="49" t="s">
        <v>171</v>
      </c>
      <c r="J137" s="64">
        <f>VLOOKUP(H137,'Metales Pesados 2026'!H137:W611,16,FALSE)</f>
        <v>0</v>
      </c>
      <c r="K137" s="36">
        <f>VLOOKUP(H137,'Metales Pesados 2026'!H137:AJ611,29,FALSE)</f>
        <v>0</v>
      </c>
      <c r="L137" s="60">
        <f>VLOOKUP(H137,'Metales Pesados 2026'!H137:AW611,42,FALSE)</f>
        <v>0</v>
      </c>
      <c r="M137" s="36">
        <f>VLOOKUP(H137,'Metales Pesados 2026'!H137:BJ611,55,FALSE)</f>
        <v>0</v>
      </c>
      <c r="N137" s="36">
        <f>VLOOKUP(H137,'Metales Pesados 2026'!H137:BW611,68,FALSE)</f>
        <v>0</v>
      </c>
      <c r="O137" s="36">
        <f>VLOOKUP(H137,'Metales Pesados 2026'!H137:CJ611,81,FALSE)</f>
        <v>0</v>
      </c>
      <c r="P137" s="60">
        <f>VLOOKUP(H137,'Metales Pesados 2026'!H137:CW611,94,FALSE)</f>
        <v>0</v>
      </c>
    </row>
    <row r="138" spans="1:16" ht="13.05" customHeight="1" x14ac:dyDescent="0.2">
      <c r="A138" s="46" t="s">
        <v>172</v>
      </c>
      <c r="B138" s="46" t="s">
        <v>173</v>
      </c>
      <c r="C138" s="89">
        <v>400</v>
      </c>
      <c r="D138" s="46" t="s">
        <v>610</v>
      </c>
      <c r="E138" s="46" t="s">
        <v>173</v>
      </c>
      <c r="F138" s="46" t="s">
        <v>174</v>
      </c>
      <c r="G138" s="47" t="s">
        <v>27</v>
      </c>
      <c r="H138" s="70">
        <v>118</v>
      </c>
      <c r="I138" s="49" t="s">
        <v>175</v>
      </c>
      <c r="J138" s="64">
        <f>VLOOKUP(H138,'Metales Pesados 2026'!H138:W612,16,FALSE)</f>
        <v>0</v>
      </c>
      <c r="K138" s="36">
        <f>VLOOKUP(H138,'Metales Pesados 2026'!H138:AJ612,29,FALSE)</f>
        <v>0</v>
      </c>
      <c r="L138" s="60">
        <f>VLOOKUP(H138,'Metales Pesados 2026'!H138:AW612,42,FALSE)</f>
        <v>0</v>
      </c>
      <c r="M138" s="36">
        <f>VLOOKUP(H138,'Metales Pesados 2026'!H138:BJ612,55,FALSE)</f>
        <v>0</v>
      </c>
      <c r="N138" s="36">
        <f>VLOOKUP(H138,'Metales Pesados 2026'!H138:BW612,68,FALSE)</f>
        <v>0</v>
      </c>
      <c r="O138" s="36">
        <f>VLOOKUP(H138,'Metales Pesados 2026'!H138:CJ612,81,FALSE)</f>
        <v>0</v>
      </c>
      <c r="P138" s="60">
        <f>VLOOKUP(H138,'Metales Pesados 2026'!H138:CW612,94,FALSE)</f>
        <v>0</v>
      </c>
    </row>
    <row r="139" spans="1:16" ht="13.05" customHeight="1" x14ac:dyDescent="0.2">
      <c r="A139" s="46" t="s">
        <v>172</v>
      </c>
      <c r="B139" s="46" t="s">
        <v>173</v>
      </c>
      <c r="C139" s="89">
        <v>400</v>
      </c>
      <c r="D139" s="46" t="s">
        <v>610</v>
      </c>
      <c r="E139" s="46" t="s">
        <v>173</v>
      </c>
      <c r="F139" s="46" t="s">
        <v>174</v>
      </c>
      <c r="G139" s="47" t="s">
        <v>32</v>
      </c>
      <c r="H139" s="70">
        <v>119</v>
      </c>
      <c r="I139" s="49" t="s">
        <v>176</v>
      </c>
      <c r="J139" s="64">
        <f>VLOOKUP(H139,'Metales Pesados 2026'!H139:W613,16,FALSE)</f>
        <v>0</v>
      </c>
      <c r="K139" s="36">
        <f>VLOOKUP(H139,'Metales Pesados 2026'!H139:AJ613,29,FALSE)</f>
        <v>0</v>
      </c>
      <c r="L139" s="60">
        <f>VLOOKUP(H139,'Metales Pesados 2026'!H139:AW613,42,FALSE)</f>
        <v>0</v>
      </c>
      <c r="M139" s="36">
        <f>VLOOKUP(H139,'Metales Pesados 2026'!H139:BJ613,55,FALSE)</f>
        <v>0</v>
      </c>
      <c r="N139" s="36">
        <f>VLOOKUP(H139,'Metales Pesados 2026'!H139:BW613,68,FALSE)</f>
        <v>0</v>
      </c>
      <c r="O139" s="36">
        <f>VLOOKUP(H139,'Metales Pesados 2026'!H139:CJ613,81,FALSE)</f>
        <v>0</v>
      </c>
      <c r="P139" s="60">
        <f>VLOOKUP(H139,'Metales Pesados 2026'!H139:CW613,94,FALSE)</f>
        <v>0</v>
      </c>
    </row>
    <row r="140" spans="1:16" ht="13.05" customHeight="1" x14ac:dyDescent="0.2">
      <c r="A140" s="46" t="s">
        <v>172</v>
      </c>
      <c r="B140" s="46" t="s">
        <v>173</v>
      </c>
      <c r="C140" s="89">
        <v>400</v>
      </c>
      <c r="D140" s="46" t="s">
        <v>610</v>
      </c>
      <c r="E140" s="46" t="s">
        <v>173</v>
      </c>
      <c r="F140" s="46" t="s">
        <v>174</v>
      </c>
      <c r="G140" s="47" t="s">
        <v>32</v>
      </c>
      <c r="H140" s="70">
        <v>120</v>
      </c>
      <c r="I140" s="49" t="s">
        <v>177</v>
      </c>
      <c r="J140" s="64">
        <f>VLOOKUP(H140,'Metales Pesados 2026'!H140:W614,16,FALSE)</f>
        <v>0</v>
      </c>
      <c r="K140" s="36">
        <f>VLOOKUP(H140,'Metales Pesados 2026'!H140:AJ614,29,FALSE)</f>
        <v>0</v>
      </c>
      <c r="L140" s="60">
        <f>VLOOKUP(H140,'Metales Pesados 2026'!H140:AW614,42,FALSE)</f>
        <v>0</v>
      </c>
      <c r="M140" s="36">
        <f>VLOOKUP(H140,'Metales Pesados 2026'!H140:BJ614,55,FALSE)</f>
        <v>0</v>
      </c>
      <c r="N140" s="36">
        <f>VLOOKUP(H140,'Metales Pesados 2026'!H140:BW614,68,FALSE)</f>
        <v>0</v>
      </c>
      <c r="O140" s="36">
        <f>VLOOKUP(H140,'Metales Pesados 2026'!H140:CJ614,81,FALSE)</f>
        <v>0</v>
      </c>
      <c r="P140" s="60">
        <f>VLOOKUP(H140,'Metales Pesados 2026'!H140:CW614,94,FALSE)</f>
        <v>0</v>
      </c>
    </row>
    <row r="141" spans="1:16" ht="13.05" customHeight="1" x14ac:dyDescent="0.2">
      <c r="A141" s="46" t="s">
        <v>172</v>
      </c>
      <c r="B141" s="46" t="s">
        <v>173</v>
      </c>
      <c r="C141" s="89">
        <v>400</v>
      </c>
      <c r="D141" s="46" t="s">
        <v>610</v>
      </c>
      <c r="E141" s="46" t="s">
        <v>173</v>
      </c>
      <c r="F141" s="46" t="s">
        <v>174</v>
      </c>
      <c r="G141" s="47" t="s">
        <v>32</v>
      </c>
      <c r="H141" s="70">
        <v>121</v>
      </c>
      <c r="I141" s="49" t="s">
        <v>178</v>
      </c>
      <c r="J141" s="64">
        <f>VLOOKUP(H141,'Metales Pesados 2026'!H141:W615,16,FALSE)</f>
        <v>0</v>
      </c>
      <c r="K141" s="36">
        <f>VLOOKUP(H141,'Metales Pesados 2026'!H141:AJ615,29,FALSE)</f>
        <v>0</v>
      </c>
      <c r="L141" s="60">
        <f>VLOOKUP(H141,'Metales Pesados 2026'!H141:AW615,42,FALSE)</f>
        <v>0</v>
      </c>
      <c r="M141" s="36">
        <f>VLOOKUP(H141,'Metales Pesados 2026'!H141:BJ615,55,FALSE)</f>
        <v>0</v>
      </c>
      <c r="N141" s="36">
        <f>VLOOKUP(H141,'Metales Pesados 2026'!H141:BW615,68,FALSE)</f>
        <v>0</v>
      </c>
      <c r="O141" s="36">
        <f>VLOOKUP(H141,'Metales Pesados 2026'!H141:CJ615,81,FALSE)</f>
        <v>0</v>
      </c>
      <c r="P141" s="60">
        <f>VLOOKUP(H141,'Metales Pesados 2026'!H141:CW615,94,FALSE)</f>
        <v>0</v>
      </c>
    </row>
    <row r="142" spans="1:16" ht="13.05" customHeight="1" x14ac:dyDescent="0.2">
      <c r="A142" s="46" t="s">
        <v>172</v>
      </c>
      <c r="B142" s="46" t="s">
        <v>173</v>
      </c>
      <c r="C142" s="89">
        <v>400</v>
      </c>
      <c r="D142" s="46" t="s">
        <v>610</v>
      </c>
      <c r="E142" s="46" t="s">
        <v>173</v>
      </c>
      <c r="F142" s="46" t="s">
        <v>174</v>
      </c>
      <c r="G142" s="47" t="s">
        <v>32</v>
      </c>
      <c r="H142" s="70">
        <v>76</v>
      </c>
      <c r="I142" s="49" t="s">
        <v>179</v>
      </c>
      <c r="J142" s="64">
        <f>VLOOKUP(H142,'Metales Pesados 2026'!H142:W616,16,FALSE)</f>
        <v>0</v>
      </c>
      <c r="K142" s="36">
        <f>VLOOKUP(H142,'Metales Pesados 2026'!H142:AJ616,29,FALSE)</f>
        <v>0</v>
      </c>
      <c r="L142" s="60">
        <f>VLOOKUP(H142,'Metales Pesados 2026'!H142:AW616,42,FALSE)</f>
        <v>0</v>
      </c>
      <c r="M142" s="36">
        <f>VLOOKUP(H142,'Metales Pesados 2026'!H142:BJ616,55,FALSE)</f>
        <v>0</v>
      </c>
      <c r="N142" s="36">
        <f>VLOOKUP(H142,'Metales Pesados 2026'!H142:BW616,68,FALSE)</f>
        <v>0</v>
      </c>
      <c r="O142" s="36">
        <f>VLOOKUP(H142,'Metales Pesados 2026'!H142:CJ616,81,FALSE)</f>
        <v>0</v>
      </c>
      <c r="P142" s="60">
        <f>VLOOKUP(H142,'Metales Pesados 2026'!H142:CW616,94,FALSE)</f>
        <v>0</v>
      </c>
    </row>
    <row r="143" spans="1:16" ht="13.05" customHeight="1" x14ac:dyDescent="0.2">
      <c r="A143" s="46" t="s">
        <v>172</v>
      </c>
      <c r="B143" s="46" t="s">
        <v>180</v>
      </c>
      <c r="C143" s="89">
        <v>400</v>
      </c>
      <c r="D143" s="46" t="s">
        <v>610</v>
      </c>
      <c r="E143" s="46" t="s">
        <v>173</v>
      </c>
      <c r="F143" s="46" t="s">
        <v>180</v>
      </c>
      <c r="G143" s="47" t="s">
        <v>30</v>
      </c>
      <c r="H143" s="71">
        <v>123</v>
      </c>
      <c r="I143" s="49" t="s">
        <v>180</v>
      </c>
      <c r="J143" s="64">
        <f>VLOOKUP(H143,'Metales Pesados 2026'!H143:W617,16,FALSE)</f>
        <v>0</v>
      </c>
      <c r="K143" s="36">
        <f>VLOOKUP(H143,'Metales Pesados 2026'!H143:AJ617,29,FALSE)</f>
        <v>0</v>
      </c>
      <c r="L143" s="60">
        <f>VLOOKUP(H143,'Metales Pesados 2026'!H143:AW617,42,FALSE)</f>
        <v>0</v>
      </c>
      <c r="M143" s="36">
        <f>VLOOKUP(H143,'Metales Pesados 2026'!H143:BJ617,55,FALSE)</f>
        <v>0</v>
      </c>
      <c r="N143" s="36">
        <f>VLOOKUP(H143,'Metales Pesados 2026'!H143:BW617,68,FALSE)</f>
        <v>0</v>
      </c>
      <c r="O143" s="36">
        <f>VLOOKUP(H143,'Metales Pesados 2026'!H143:CJ617,81,FALSE)</f>
        <v>0</v>
      </c>
      <c r="P143" s="60">
        <f>VLOOKUP(H143,'Metales Pesados 2026'!H143:CW617,94,FALSE)</f>
        <v>0</v>
      </c>
    </row>
    <row r="144" spans="1:16" ht="13.05" customHeight="1" x14ac:dyDescent="0.2">
      <c r="A144" s="46" t="s">
        <v>172</v>
      </c>
      <c r="B144" s="46" t="s">
        <v>180</v>
      </c>
      <c r="C144" s="89">
        <v>400</v>
      </c>
      <c r="D144" s="46" t="s">
        <v>610</v>
      </c>
      <c r="E144" s="46" t="s">
        <v>173</v>
      </c>
      <c r="F144" s="46" t="s">
        <v>180</v>
      </c>
      <c r="G144" s="47" t="s">
        <v>32</v>
      </c>
      <c r="H144" s="71">
        <v>124</v>
      </c>
      <c r="I144" s="49" t="s">
        <v>181</v>
      </c>
      <c r="J144" s="64">
        <f>VLOOKUP(H144,'Metales Pesados 2026'!H144:W618,16,FALSE)</f>
        <v>0</v>
      </c>
      <c r="K144" s="36">
        <f>VLOOKUP(H144,'Metales Pesados 2026'!H144:AJ618,29,FALSE)</f>
        <v>0</v>
      </c>
      <c r="L144" s="60">
        <f>VLOOKUP(H144,'Metales Pesados 2026'!H144:AW618,42,FALSE)</f>
        <v>0</v>
      </c>
      <c r="M144" s="36">
        <f>VLOOKUP(H144,'Metales Pesados 2026'!H144:BJ618,55,FALSE)</f>
        <v>0</v>
      </c>
      <c r="N144" s="36">
        <f>VLOOKUP(H144,'Metales Pesados 2026'!H144:BW618,68,FALSE)</f>
        <v>0</v>
      </c>
      <c r="O144" s="36">
        <f>VLOOKUP(H144,'Metales Pesados 2026'!H144:CJ618,81,FALSE)</f>
        <v>0</v>
      </c>
      <c r="P144" s="60">
        <f>VLOOKUP(H144,'Metales Pesados 2026'!H144:CW618,94,FALSE)</f>
        <v>0</v>
      </c>
    </row>
    <row r="145" spans="1:16" ht="13.05" customHeight="1" x14ac:dyDescent="0.2">
      <c r="A145" s="46" t="s">
        <v>172</v>
      </c>
      <c r="B145" s="46" t="s">
        <v>180</v>
      </c>
      <c r="C145" s="89">
        <v>400</v>
      </c>
      <c r="D145" s="46" t="s">
        <v>610</v>
      </c>
      <c r="E145" s="46" t="s">
        <v>173</v>
      </c>
      <c r="F145" s="46" t="s">
        <v>180</v>
      </c>
      <c r="G145" s="47" t="s">
        <v>32</v>
      </c>
      <c r="H145" s="71">
        <v>290</v>
      </c>
      <c r="I145" s="49" t="s">
        <v>182</v>
      </c>
      <c r="J145" s="64">
        <f>VLOOKUP(H145,'Metales Pesados 2026'!H145:W619,16,FALSE)</f>
        <v>0</v>
      </c>
      <c r="K145" s="36">
        <f>VLOOKUP(H145,'Metales Pesados 2026'!H145:AJ619,29,FALSE)</f>
        <v>0</v>
      </c>
      <c r="L145" s="60">
        <f>VLOOKUP(H145,'Metales Pesados 2026'!H145:AW619,42,FALSE)</f>
        <v>0</v>
      </c>
      <c r="M145" s="36">
        <f>VLOOKUP(H145,'Metales Pesados 2026'!H145:BJ619,55,FALSE)</f>
        <v>0</v>
      </c>
      <c r="N145" s="36">
        <f>VLOOKUP(H145,'Metales Pesados 2026'!H145:BW619,68,FALSE)</f>
        <v>0</v>
      </c>
      <c r="O145" s="36">
        <f>VLOOKUP(H145,'Metales Pesados 2026'!H145:CJ619,81,FALSE)</f>
        <v>0</v>
      </c>
      <c r="P145" s="60">
        <f>VLOOKUP(H145,'Metales Pesados 2026'!H145:CW619,94,FALSE)</f>
        <v>0</v>
      </c>
    </row>
    <row r="146" spans="1:16" s="3" customFormat="1" ht="13.05" customHeight="1" x14ac:dyDescent="0.2">
      <c r="A146" s="46" t="s">
        <v>172</v>
      </c>
      <c r="B146" s="46" t="s">
        <v>180</v>
      </c>
      <c r="C146" s="89">
        <v>400</v>
      </c>
      <c r="D146" s="46" t="s">
        <v>610</v>
      </c>
      <c r="E146" s="46" t="s">
        <v>173</v>
      </c>
      <c r="F146" s="46" t="s">
        <v>180</v>
      </c>
      <c r="G146" s="47" t="s">
        <v>32</v>
      </c>
      <c r="H146" s="71">
        <v>21348</v>
      </c>
      <c r="I146" s="49" t="s">
        <v>183</v>
      </c>
      <c r="J146" s="64">
        <f>VLOOKUP(H146,'Metales Pesados 2026'!H146:W620,16,FALSE)</f>
        <v>0</v>
      </c>
      <c r="K146" s="36">
        <f>VLOOKUP(H146,'Metales Pesados 2026'!H146:AJ620,29,FALSE)</f>
        <v>0</v>
      </c>
      <c r="L146" s="60">
        <f>VLOOKUP(H146,'Metales Pesados 2026'!H146:AW620,42,FALSE)</f>
        <v>0</v>
      </c>
      <c r="M146" s="36">
        <f>VLOOKUP(H146,'Metales Pesados 2026'!H146:BJ620,55,FALSE)</f>
        <v>0</v>
      </c>
      <c r="N146" s="36">
        <f>VLOOKUP(H146,'Metales Pesados 2026'!H146:BW620,68,FALSE)</f>
        <v>0</v>
      </c>
      <c r="O146" s="36">
        <f>VLOOKUP(H146,'Metales Pesados 2026'!H146:CJ620,81,FALSE)</f>
        <v>0</v>
      </c>
      <c r="P146" s="60">
        <f>VLOOKUP(H146,'Metales Pesados 2026'!H146:CW620,94,FALSE)</f>
        <v>0</v>
      </c>
    </row>
    <row r="147" spans="1:16" ht="13.05" customHeight="1" x14ac:dyDescent="0.2">
      <c r="A147" s="46" t="s">
        <v>172</v>
      </c>
      <c r="B147" s="46" t="s">
        <v>180</v>
      </c>
      <c r="C147" s="89">
        <v>400</v>
      </c>
      <c r="D147" s="46" t="s">
        <v>610</v>
      </c>
      <c r="E147" s="46" t="s">
        <v>173</v>
      </c>
      <c r="F147" s="46" t="s">
        <v>180</v>
      </c>
      <c r="G147" s="47" t="s">
        <v>32</v>
      </c>
      <c r="H147" s="71">
        <v>21349</v>
      </c>
      <c r="I147" s="49" t="s">
        <v>184</v>
      </c>
      <c r="J147" s="64">
        <f>VLOOKUP(H147,'Metales Pesados 2026'!H147:W621,16,FALSE)</f>
        <v>0</v>
      </c>
      <c r="K147" s="36">
        <f>VLOOKUP(H147,'Metales Pesados 2026'!H147:AJ621,29,FALSE)</f>
        <v>0</v>
      </c>
      <c r="L147" s="60">
        <f>VLOOKUP(H147,'Metales Pesados 2026'!H147:AW621,42,FALSE)</f>
        <v>0</v>
      </c>
      <c r="M147" s="36">
        <f>VLOOKUP(H147,'Metales Pesados 2026'!H147:BJ621,55,FALSE)</f>
        <v>0</v>
      </c>
      <c r="N147" s="36">
        <f>VLOOKUP(H147,'Metales Pesados 2026'!H147:BW621,68,FALSE)</f>
        <v>0</v>
      </c>
      <c r="O147" s="36">
        <f>VLOOKUP(H147,'Metales Pesados 2026'!H147:CJ621,81,FALSE)</f>
        <v>0</v>
      </c>
      <c r="P147" s="60">
        <f>VLOOKUP(H147,'Metales Pesados 2026'!H147:CW621,94,FALSE)</f>
        <v>0</v>
      </c>
    </row>
    <row r="148" spans="1:16" ht="13.05" customHeight="1" x14ac:dyDescent="0.2">
      <c r="A148" s="46" t="s">
        <v>172</v>
      </c>
      <c r="B148" s="46" t="s">
        <v>185</v>
      </c>
      <c r="C148" s="89">
        <v>400</v>
      </c>
      <c r="D148" s="46" t="s">
        <v>610</v>
      </c>
      <c r="E148" s="46" t="s">
        <v>173</v>
      </c>
      <c r="F148" s="46" t="s">
        <v>186</v>
      </c>
      <c r="G148" s="47" t="s">
        <v>30</v>
      </c>
      <c r="H148" s="70">
        <v>113</v>
      </c>
      <c r="I148" s="49" t="s">
        <v>187</v>
      </c>
      <c r="J148" s="64">
        <f>VLOOKUP(H148,'Metales Pesados 2026'!H148:W622,16,FALSE)</f>
        <v>0</v>
      </c>
      <c r="K148" s="36">
        <f>VLOOKUP(H148,'Metales Pesados 2026'!H148:AJ622,29,FALSE)</f>
        <v>0</v>
      </c>
      <c r="L148" s="60">
        <f>VLOOKUP(H148,'Metales Pesados 2026'!H148:AW622,42,FALSE)</f>
        <v>0</v>
      </c>
      <c r="M148" s="36">
        <f>VLOOKUP(H148,'Metales Pesados 2026'!H148:BJ622,55,FALSE)</f>
        <v>0</v>
      </c>
      <c r="N148" s="36">
        <f>VLOOKUP(H148,'Metales Pesados 2026'!H148:BW622,68,FALSE)</f>
        <v>0</v>
      </c>
      <c r="O148" s="36">
        <f>VLOOKUP(H148,'Metales Pesados 2026'!H148:CJ622,81,FALSE)</f>
        <v>0</v>
      </c>
      <c r="P148" s="60">
        <f>VLOOKUP(H148,'Metales Pesados 2026'!H148:CW622,94,FALSE)</f>
        <v>0</v>
      </c>
    </row>
    <row r="149" spans="1:16" ht="13.05" customHeight="1" x14ac:dyDescent="0.2">
      <c r="A149" s="46" t="s">
        <v>172</v>
      </c>
      <c r="B149" s="46" t="s">
        <v>185</v>
      </c>
      <c r="C149" s="89">
        <v>400</v>
      </c>
      <c r="D149" s="46" t="s">
        <v>610</v>
      </c>
      <c r="E149" s="46" t="s">
        <v>173</v>
      </c>
      <c r="F149" s="46" t="s">
        <v>186</v>
      </c>
      <c r="G149" s="47" t="s">
        <v>32</v>
      </c>
      <c r="H149" s="70">
        <v>114</v>
      </c>
      <c r="I149" s="49" t="s">
        <v>188</v>
      </c>
      <c r="J149" s="64">
        <f>VLOOKUP(H149,'Metales Pesados 2026'!H149:W623,16,FALSE)</f>
        <v>0</v>
      </c>
      <c r="K149" s="36">
        <f>VLOOKUP(H149,'Metales Pesados 2026'!H149:AJ623,29,FALSE)</f>
        <v>0</v>
      </c>
      <c r="L149" s="60">
        <f>VLOOKUP(H149,'Metales Pesados 2026'!H149:AW623,42,FALSE)</f>
        <v>0</v>
      </c>
      <c r="M149" s="36">
        <f>VLOOKUP(H149,'Metales Pesados 2026'!H149:BJ623,55,FALSE)</f>
        <v>0</v>
      </c>
      <c r="N149" s="36">
        <f>VLOOKUP(H149,'Metales Pesados 2026'!H149:BW623,68,FALSE)</f>
        <v>0</v>
      </c>
      <c r="O149" s="36">
        <f>VLOOKUP(H149,'Metales Pesados 2026'!H149:CJ623,81,FALSE)</f>
        <v>0</v>
      </c>
      <c r="P149" s="60">
        <f>VLOOKUP(H149,'Metales Pesados 2026'!H149:CW623,94,FALSE)</f>
        <v>0</v>
      </c>
    </row>
    <row r="150" spans="1:16" ht="13.05" customHeight="1" x14ac:dyDescent="0.2">
      <c r="A150" s="46" t="s">
        <v>172</v>
      </c>
      <c r="B150" s="46" t="s">
        <v>185</v>
      </c>
      <c r="C150" s="89">
        <v>400</v>
      </c>
      <c r="D150" s="46" t="s">
        <v>610</v>
      </c>
      <c r="E150" s="46" t="s">
        <v>173</v>
      </c>
      <c r="F150" s="46" t="s">
        <v>186</v>
      </c>
      <c r="G150" s="47" t="s">
        <v>32</v>
      </c>
      <c r="H150" s="70">
        <v>115</v>
      </c>
      <c r="I150" s="49" t="s">
        <v>189</v>
      </c>
      <c r="J150" s="64">
        <f>VLOOKUP(H150,'Metales Pesados 2026'!H150:W624,16,FALSE)</f>
        <v>0</v>
      </c>
      <c r="K150" s="36">
        <f>VLOOKUP(H150,'Metales Pesados 2026'!H150:AJ624,29,FALSE)</f>
        <v>0</v>
      </c>
      <c r="L150" s="60">
        <f>VLOOKUP(H150,'Metales Pesados 2026'!H150:AW624,42,FALSE)</f>
        <v>0</v>
      </c>
      <c r="M150" s="36">
        <f>VLOOKUP(H150,'Metales Pesados 2026'!H150:BJ624,55,FALSE)</f>
        <v>0</v>
      </c>
      <c r="N150" s="36">
        <f>VLOOKUP(H150,'Metales Pesados 2026'!H150:BW624,68,FALSE)</f>
        <v>0</v>
      </c>
      <c r="O150" s="36">
        <f>VLOOKUP(H150,'Metales Pesados 2026'!H150:CJ624,81,FALSE)</f>
        <v>0</v>
      </c>
      <c r="P150" s="60">
        <f>VLOOKUP(H150,'Metales Pesados 2026'!H150:CW624,94,FALSE)</f>
        <v>0</v>
      </c>
    </row>
    <row r="151" spans="1:16" ht="13.05" customHeight="1" x14ac:dyDescent="0.2">
      <c r="A151" s="46" t="s">
        <v>172</v>
      </c>
      <c r="B151" s="46" t="s">
        <v>185</v>
      </c>
      <c r="C151" s="89">
        <v>400</v>
      </c>
      <c r="D151" s="46" t="s">
        <v>610</v>
      </c>
      <c r="E151" s="46" t="s">
        <v>173</v>
      </c>
      <c r="F151" s="46" t="s">
        <v>186</v>
      </c>
      <c r="G151" s="47" t="s">
        <v>32</v>
      </c>
      <c r="H151" s="70">
        <v>116</v>
      </c>
      <c r="I151" s="49" t="s">
        <v>190</v>
      </c>
      <c r="J151" s="64">
        <f>VLOOKUP(H151,'Metales Pesados 2026'!H151:W625,16,FALSE)</f>
        <v>0</v>
      </c>
      <c r="K151" s="36">
        <f>VLOOKUP(H151,'Metales Pesados 2026'!H151:AJ625,29,FALSE)</f>
        <v>0</v>
      </c>
      <c r="L151" s="60">
        <f>VLOOKUP(H151,'Metales Pesados 2026'!H151:AW625,42,FALSE)</f>
        <v>0</v>
      </c>
      <c r="M151" s="36">
        <f>VLOOKUP(H151,'Metales Pesados 2026'!H151:BJ625,55,FALSE)</f>
        <v>0</v>
      </c>
      <c r="N151" s="36">
        <f>VLOOKUP(H151,'Metales Pesados 2026'!H151:BW625,68,FALSE)</f>
        <v>0</v>
      </c>
      <c r="O151" s="36">
        <f>VLOOKUP(H151,'Metales Pesados 2026'!H151:CJ625,81,FALSE)</f>
        <v>0</v>
      </c>
      <c r="P151" s="60">
        <f>VLOOKUP(H151,'Metales Pesados 2026'!H151:CW625,94,FALSE)</f>
        <v>0</v>
      </c>
    </row>
    <row r="152" spans="1:16" ht="13.05" customHeight="1" x14ac:dyDescent="0.2">
      <c r="A152" s="46" t="s">
        <v>172</v>
      </c>
      <c r="B152" s="46" t="s">
        <v>185</v>
      </c>
      <c r="C152" s="89">
        <v>400</v>
      </c>
      <c r="D152" s="46" t="s">
        <v>610</v>
      </c>
      <c r="E152" s="46" t="s">
        <v>173</v>
      </c>
      <c r="F152" s="46" t="s">
        <v>186</v>
      </c>
      <c r="G152" s="47" t="s">
        <v>32</v>
      </c>
      <c r="H152" s="70">
        <v>117</v>
      </c>
      <c r="I152" s="49" t="s">
        <v>191</v>
      </c>
      <c r="J152" s="64">
        <f>VLOOKUP(H152,'Metales Pesados 2026'!H152:W626,16,FALSE)</f>
        <v>0</v>
      </c>
      <c r="K152" s="36">
        <f>VLOOKUP(H152,'Metales Pesados 2026'!H152:AJ626,29,FALSE)</f>
        <v>0</v>
      </c>
      <c r="L152" s="60">
        <f>VLOOKUP(H152,'Metales Pesados 2026'!H152:AW626,42,FALSE)</f>
        <v>0</v>
      </c>
      <c r="M152" s="36">
        <f>VLOOKUP(H152,'Metales Pesados 2026'!H152:BJ626,55,FALSE)</f>
        <v>0</v>
      </c>
      <c r="N152" s="36">
        <f>VLOOKUP(H152,'Metales Pesados 2026'!H152:BW626,68,FALSE)</f>
        <v>0</v>
      </c>
      <c r="O152" s="36">
        <f>VLOOKUP(H152,'Metales Pesados 2026'!H152:CJ626,81,FALSE)</f>
        <v>0</v>
      </c>
      <c r="P152" s="60">
        <f>VLOOKUP(H152,'Metales Pesados 2026'!H152:CW626,94,FALSE)</f>
        <v>0</v>
      </c>
    </row>
    <row r="153" spans="1:16" ht="13.05" customHeight="1" x14ac:dyDescent="0.2">
      <c r="A153" s="46" t="s">
        <v>172</v>
      </c>
      <c r="B153" s="46" t="s">
        <v>185</v>
      </c>
      <c r="C153" s="89">
        <v>400</v>
      </c>
      <c r="D153" s="46" t="s">
        <v>610</v>
      </c>
      <c r="E153" s="46" t="s">
        <v>173</v>
      </c>
      <c r="F153" s="46" t="s">
        <v>186</v>
      </c>
      <c r="G153" s="47" t="s">
        <v>32</v>
      </c>
      <c r="H153" s="71">
        <v>6689</v>
      </c>
      <c r="I153" s="49" t="s">
        <v>192</v>
      </c>
      <c r="J153" s="64">
        <f>VLOOKUP(H153,'Metales Pesados 2026'!H153:W627,16,FALSE)</f>
        <v>0</v>
      </c>
      <c r="K153" s="36">
        <f>VLOOKUP(H153,'Metales Pesados 2026'!H153:AJ627,29,FALSE)</f>
        <v>0</v>
      </c>
      <c r="L153" s="60">
        <f>VLOOKUP(H153,'Metales Pesados 2026'!H153:AW627,42,FALSE)</f>
        <v>0</v>
      </c>
      <c r="M153" s="36">
        <f>VLOOKUP(H153,'Metales Pesados 2026'!H153:BJ627,55,FALSE)</f>
        <v>0</v>
      </c>
      <c r="N153" s="36">
        <f>VLOOKUP(H153,'Metales Pesados 2026'!H153:BW627,68,FALSE)</f>
        <v>0</v>
      </c>
      <c r="O153" s="36">
        <f>VLOOKUP(H153,'Metales Pesados 2026'!H153:CJ627,81,FALSE)</f>
        <v>0</v>
      </c>
      <c r="P153" s="60">
        <f>VLOOKUP(H153,'Metales Pesados 2026'!H153:CW627,94,FALSE)</f>
        <v>0</v>
      </c>
    </row>
    <row r="154" spans="1:16" ht="13.05" customHeight="1" x14ac:dyDescent="0.2">
      <c r="A154" s="46" t="s">
        <v>172</v>
      </c>
      <c r="B154" s="46" t="s">
        <v>185</v>
      </c>
      <c r="C154" s="89">
        <v>400</v>
      </c>
      <c r="D154" s="46" t="s">
        <v>610</v>
      </c>
      <c r="E154" s="46" t="s">
        <v>173</v>
      </c>
      <c r="F154" s="46" t="s">
        <v>186</v>
      </c>
      <c r="G154" s="47" t="s">
        <v>32</v>
      </c>
      <c r="H154" s="71">
        <v>10488</v>
      </c>
      <c r="I154" s="49" t="s">
        <v>193</v>
      </c>
      <c r="J154" s="64">
        <f>VLOOKUP(H154,'Metales Pesados 2026'!H154:W628,16,FALSE)</f>
        <v>0</v>
      </c>
      <c r="K154" s="36">
        <f>VLOOKUP(H154,'Metales Pesados 2026'!H154:AJ628,29,FALSE)</f>
        <v>0</v>
      </c>
      <c r="L154" s="60">
        <f>VLOOKUP(H154,'Metales Pesados 2026'!H154:AW628,42,FALSE)</f>
        <v>0</v>
      </c>
      <c r="M154" s="36">
        <f>VLOOKUP(H154,'Metales Pesados 2026'!H154:BJ628,55,FALSE)</f>
        <v>0</v>
      </c>
      <c r="N154" s="36">
        <f>VLOOKUP(H154,'Metales Pesados 2026'!H154:BW628,68,FALSE)</f>
        <v>0</v>
      </c>
      <c r="O154" s="36">
        <f>VLOOKUP(H154,'Metales Pesados 2026'!H154:CJ628,81,FALSE)</f>
        <v>0</v>
      </c>
      <c r="P154" s="60">
        <f>VLOOKUP(H154,'Metales Pesados 2026'!H154:CW628,94,FALSE)</f>
        <v>0</v>
      </c>
    </row>
    <row r="155" spans="1:16" ht="13.05" customHeight="1" x14ac:dyDescent="0.2">
      <c r="A155" s="46" t="s">
        <v>172</v>
      </c>
      <c r="B155" s="46" t="s">
        <v>185</v>
      </c>
      <c r="C155" s="89">
        <v>400</v>
      </c>
      <c r="D155" s="46" t="s">
        <v>610</v>
      </c>
      <c r="E155" s="46" t="s">
        <v>173</v>
      </c>
      <c r="F155" s="46" t="s">
        <v>186</v>
      </c>
      <c r="G155" s="47" t="s">
        <v>32</v>
      </c>
      <c r="H155" s="74">
        <v>24047</v>
      </c>
      <c r="I155" s="51" t="s">
        <v>194</v>
      </c>
      <c r="J155" s="64">
        <f>VLOOKUP(H155,'Metales Pesados 2026'!H155:W629,16,FALSE)</f>
        <v>0</v>
      </c>
      <c r="K155" s="36">
        <f>VLOOKUP(H155,'Metales Pesados 2026'!H155:AJ629,29,FALSE)</f>
        <v>0</v>
      </c>
      <c r="L155" s="60">
        <f>VLOOKUP(H155,'Metales Pesados 2026'!H155:AW629,42,FALSE)</f>
        <v>0</v>
      </c>
      <c r="M155" s="36">
        <f>VLOOKUP(H155,'Metales Pesados 2026'!H155:BJ629,55,FALSE)</f>
        <v>0</v>
      </c>
      <c r="N155" s="36">
        <f>VLOOKUP(H155,'Metales Pesados 2026'!H155:BW629,68,FALSE)</f>
        <v>0</v>
      </c>
      <c r="O155" s="36">
        <f>VLOOKUP(H155,'Metales Pesados 2026'!H155:CJ629,81,FALSE)</f>
        <v>0</v>
      </c>
      <c r="P155" s="60">
        <f>VLOOKUP(H155,'Metales Pesados 2026'!H155:CW629,94,FALSE)</f>
        <v>0</v>
      </c>
    </row>
    <row r="156" spans="1:16" ht="13.05" customHeight="1" x14ac:dyDescent="0.2">
      <c r="A156" s="46" t="s">
        <v>172</v>
      </c>
      <c r="B156" s="46" t="s">
        <v>195</v>
      </c>
      <c r="C156" s="89">
        <v>400</v>
      </c>
      <c r="D156" s="46" t="s">
        <v>610</v>
      </c>
      <c r="E156" s="46" t="s">
        <v>173</v>
      </c>
      <c r="F156" s="46" t="s">
        <v>196</v>
      </c>
      <c r="G156" s="47" t="s">
        <v>134</v>
      </c>
      <c r="H156" s="71">
        <v>125</v>
      </c>
      <c r="I156" s="49" t="s">
        <v>197</v>
      </c>
      <c r="J156" s="64">
        <f>VLOOKUP(H156,'Metales Pesados 2026'!H156:W630,16,FALSE)</f>
        <v>0</v>
      </c>
      <c r="K156" s="36">
        <f>VLOOKUP(H156,'Metales Pesados 2026'!H156:AJ630,29,FALSE)</f>
        <v>0</v>
      </c>
      <c r="L156" s="60">
        <f>VLOOKUP(H156,'Metales Pesados 2026'!H156:AW630,42,FALSE)</f>
        <v>0</v>
      </c>
      <c r="M156" s="36">
        <f>VLOOKUP(H156,'Metales Pesados 2026'!H156:BJ630,55,FALSE)</f>
        <v>0</v>
      </c>
      <c r="N156" s="36">
        <f>VLOOKUP(H156,'Metales Pesados 2026'!H156:BW630,68,FALSE)</f>
        <v>0</v>
      </c>
      <c r="O156" s="36">
        <f>VLOOKUP(H156,'Metales Pesados 2026'!H156:CJ630,81,FALSE)</f>
        <v>0</v>
      </c>
      <c r="P156" s="60">
        <f>VLOOKUP(H156,'Metales Pesados 2026'!H156:CW630,94,FALSE)</f>
        <v>0</v>
      </c>
    </row>
    <row r="157" spans="1:16" ht="13.05" customHeight="1" x14ac:dyDescent="0.2">
      <c r="A157" s="46" t="s">
        <v>172</v>
      </c>
      <c r="B157" s="46" t="s">
        <v>195</v>
      </c>
      <c r="C157" s="89">
        <v>400</v>
      </c>
      <c r="D157" s="46" t="s">
        <v>610</v>
      </c>
      <c r="E157" s="46" t="s">
        <v>173</v>
      </c>
      <c r="F157" s="46" t="s">
        <v>196</v>
      </c>
      <c r="G157" s="47" t="s">
        <v>32</v>
      </c>
      <c r="H157" s="71">
        <v>126</v>
      </c>
      <c r="I157" s="49" t="s">
        <v>198</v>
      </c>
      <c r="J157" s="64">
        <f>VLOOKUP(H157,'Metales Pesados 2026'!H157:W631,16,FALSE)</f>
        <v>0</v>
      </c>
      <c r="K157" s="36">
        <f>VLOOKUP(H157,'Metales Pesados 2026'!H157:AJ631,29,FALSE)</f>
        <v>0</v>
      </c>
      <c r="L157" s="60">
        <f>VLOOKUP(H157,'Metales Pesados 2026'!H157:AW631,42,FALSE)</f>
        <v>0</v>
      </c>
      <c r="M157" s="36">
        <f>VLOOKUP(H157,'Metales Pesados 2026'!H157:BJ631,55,FALSE)</f>
        <v>0</v>
      </c>
      <c r="N157" s="36">
        <f>VLOOKUP(H157,'Metales Pesados 2026'!H157:BW631,68,FALSE)</f>
        <v>0</v>
      </c>
      <c r="O157" s="36">
        <f>VLOOKUP(H157,'Metales Pesados 2026'!H157:CJ631,81,FALSE)</f>
        <v>0</v>
      </c>
      <c r="P157" s="60">
        <f>VLOOKUP(H157,'Metales Pesados 2026'!H157:CW631,94,FALSE)</f>
        <v>0</v>
      </c>
    </row>
    <row r="158" spans="1:16" ht="13.05" customHeight="1" x14ac:dyDescent="0.2">
      <c r="A158" s="46" t="s">
        <v>172</v>
      </c>
      <c r="B158" s="46" t="s">
        <v>195</v>
      </c>
      <c r="C158" s="89">
        <v>400</v>
      </c>
      <c r="D158" s="46" t="s">
        <v>610</v>
      </c>
      <c r="E158" s="46" t="s">
        <v>173</v>
      </c>
      <c r="F158" s="46" t="s">
        <v>196</v>
      </c>
      <c r="G158" s="47" t="s">
        <v>32</v>
      </c>
      <c r="H158" s="71">
        <v>127</v>
      </c>
      <c r="I158" s="49" t="s">
        <v>199</v>
      </c>
      <c r="J158" s="64">
        <f>VLOOKUP(H158,'Metales Pesados 2026'!H158:W632,16,FALSE)</f>
        <v>0</v>
      </c>
      <c r="K158" s="36">
        <f>VLOOKUP(H158,'Metales Pesados 2026'!H158:AJ632,29,FALSE)</f>
        <v>0</v>
      </c>
      <c r="L158" s="60">
        <f>VLOOKUP(H158,'Metales Pesados 2026'!H158:AW632,42,FALSE)</f>
        <v>0</v>
      </c>
      <c r="M158" s="36">
        <f>VLOOKUP(H158,'Metales Pesados 2026'!H158:BJ632,55,FALSE)</f>
        <v>0</v>
      </c>
      <c r="N158" s="36">
        <f>VLOOKUP(H158,'Metales Pesados 2026'!H158:BW632,68,FALSE)</f>
        <v>0</v>
      </c>
      <c r="O158" s="36">
        <f>VLOOKUP(H158,'Metales Pesados 2026'!H158:CJ632,81,FALSE)</f>
        <v>0</v>
      </c>
      <c r="P158" s="60">
        <f>VLOOKUP(H158,'Metales Pesados 2026'!H158:CW632,94,FALSE)</f>
        <v>0</v>
      </c>
    </row>
    <row r="159" spans="1:16" ht="13.05" customHeight="1" x14ac:dyDescent="0.2">
      <c r="A159" s="46" t="s">
        <v>172</v>
      </c>
      <c r="B159" s="46" t="s">
        <v>195</v>
      </c>
      <c r="C159" s="89">
        <v>400</v>
      </c>
      <c r="D159" s="46" t="s">
        <v>610</v>
      </c>
      <c r="E159" s="46" t="s">
        <v>173</v>
      </c>
      <c r="F159" s="46" t="s">
        <v>196</v>
      </c>
      <c r="G159" s="47" t="s">
        <v>32</v>
      </c>
      <c r="H159" s="71">
        <v>128</v>
      </c>
      <c r="I159" s="49" t="s">
        <v>200</v>
      </c>
      <c r="J159" s="64">
        <f>VLOOKUP(H159,'Metales Pesados 2026'!H159:W633,16,FALSE)</f>
        <v>0</v>
      </c>
      <c r="K159" s="36">
        <f>VLOOKUP(H159,'Metales Pesados 2026'!H159:AJ633,29,FALSE)</f>
        <v>0</v>
      </c>
      <c r="L159" s="60">
        <f>VLOOKUP(H159,'Metales Pesados 2026'!H159:AW633,42,FALSE)</f>
        <v>0</v>
      </c>
      <c r="M159" s="36">
        <f>VLOOKUP(H159,'Metales Pesados 2026'!H159:BJ633,55,FALSE)</f>
        <v>0</v>
      </c>
      <c r="N159" s="36">
        <f>VLOOKUP(H159,'Metales Pesados 2026'!H159:BW633,68,FALSE)</f>
        <v>0</v>
      </c>
      <c r="O159" s="36">
        <f>VLOOKUP(H159,'Metales Pesados 2026'!H159:CJ633,81,FALSE)</f>
        <v>0</v>
      </c>
      <c r="P159" s="60">
        <f>VLOOKUP(H159,'Metales Pesados 2026'!H159:CW633,94,FALSE)</f>
        <v>0</v>
      </c>
    </row>
    <row r="160" spans="1:16" ht="13.05" customHeight="1" x14ac:dyDescent="0.2">
      <c r="A160" s="46" t="s">
        <v>172</v>
      </c>
      <c r="B160" s="46" t="s">
        <v>195</v>
      </c>
      <c r="C160" s="89">
        <v>400</v>
      </c>
      <c r="D160" s="46" t="s">
        <v>610</v>
      </c>
      <c r="E160" s="46" t="s">
        <v>173</v>
      </c>
      <c r="F160" s="46" t="s">
        <v>196</v>
      </c>
      <c r="G160" s="47" t="s">
        <v>30</v>
      </c>
      <c r="H160" s="70">
        <v>291</v>
      </c>
      <c r="I160" s="49" t="s">
        <v>201</v>
      </c>
      <c r="J160" s="64">
        <f>VLOOKUP(H160,'Metales Pesados 2026'!H160:W634,16,FALSE)</f>
        <v>0</v>
      </c>
      <c r="K160" s="36">
        <f>VLOOKUP(H160,'Metales Pesados 2026'!H160:AJ634,29,FALSE)</f>
        <v>0</v>
      </c>
      <c r="L160" s="60">
        <f>VLOOKUP(H160,'Metales Pesados 2026'!H160:AW634,42,FALSE)</f>
        <v>0</v>
      </c>
      <c r="M160" s="36">
        <f>VLOOKUP(H160,'Metales Pesados 2026'!H160:BJ634,55,FALSE)</f>
        <v>0</v>
      </c>
      <c r="N160" s="36">
        <f>VLOOKUP(H160,'Metales Pesados 2026'!H160:BW634,68,FALSE)</f>
        <v>0</v>
      </c>
      <c r="O160" s="36">
        <f>VLOOKUP(H160,'Metales Pesados 2026'!H160:CJ634,81,FALSE)</f>
        <v>0</v>
      </c>
      <c r="P160" s="60">
        <f>VLOOKUP(H160,'Metales Pesados 2026'!H160:CW634,94,FALSE)</f>
        <v>0</v>
      </c>
    </row>
    <row r="161" spans="1:16" ht="13.05" customHeight="1" x14ac:dyDescent="0.2">
      <c r="A161" s="46" t="s">
        <v>172</v>
      </c>
      <c r="B161" s="46" t="s">
        <v>173</v>
      </c>
      <c r="C161" s="89">
        <v>400</v>
      </c>
      <c r="D161" s="46" t="s">
        <v>610</v>
      </c>
      <c r="E161" s="46" t="s">
        <v>173</v>
      </c>
      <c r="F161" s="46" t="s">
        <v>196</v>
      </c>
      <c r="G161" s="47" t="s">
        <v>32</v>
      </c>
      <c r="H161" s="70">
        <v>122</v>
      </c>
      <c r="I161" s="49" t="s">
        <v>202</v>
      </c>
      <c r="J161" s="64">
        <f>VLOOKUP(H161,'Metales Pesados 2026'!H161:W635,16,FALSE)</f>
        <v>0</v>
      </c>
      <c r="K161" s="36">
        <f>VLOOKUP(H161,'Metales Pesados 2026'!H161:AJ635,29,FALSE)</f>
        <v>0</v>
      </c>
      <c r="L161" s="60">
        <f>VLOOKUP(H161,'Metales Pesados 2026'!H161:AW635,42,FALSE)</f>
        <v>0</v>
      </c>
      <c r="M161" s="36">
        <f>VLOOKUP(H161,'Metales Pesados 2026'!H161:BJ635,55,FALSE)</f>
        <v>0</v>
      </c>
      <c r="N161" s="36">
        <f>VLOOKUP(H161,'Metales Pesados 2026'!H161:BW635,68,FALSE)</f>
        <v>0</v>
      </c>
      <c r="O161" s="36">
        <f>VLOOKUP(H161,'Metales Pesados 2026'!H161:CJ635,81,FALSE)</f>
        <v>0</v>
      </c>
      <c r="P161" s="60">
        <f>VLOOKUP(H161,'Metales Pesados 2026'!H161:CW635,94,FALSE)</f>
        <v>0</v>
      </c>
    </row>
    <row r="162" spans="1:16" ht="13.05" customHeight="1" x14ac:dyDescent="0.2">
      <c r="A162" s="46" t="s">
        <v>172</v>
      </c>
      <c r="B162" s="46" t="s">
        <v>173</v>
      </c>
      <c r="C162" s="89">
        <v>400</v>
      </c>
      <c r="D162" s="46" t="s">
        <v>610</v>
      </c>
      <c r="E162" s="46" t="s">
        <v>173</v>
      </c>
      <c r="F162" s="46" t="s">
        <v>196</v>
      </c>
      <c r="G162" s="47" t="s">
        <v>32</v>
      </c>
      <c r="H162" s="70">
        <v>292</v>
      </c>
      <c r="I162" s="49" t="s">
        <v>203</v>
      </c>
      <c r="J162" s="64">
        <f>VLOOKUP(H162,'Metales Pesados 2026'!H162:W636,16,FALSE)</f>
        <v>0</v>
      </c>
      <c r="K162" s="36">
        <f>VLOOKUP(H162,'Metales Pesados 2026'!H162:AJ636,29,FALSE)</f>
        <v>0</v>
      </c>
      <c r="L162" s="60">
        <f>VLOOKUP(H162,'Metales Pesados 2026'!H162:AW636,42,FALSE)</f>
        <v>0</v>
      </c>
      <c r="M162" s="36">
        <f>VLOOKUP(H162,'Metales Pesados 2026'!H162:BJ636,55,FALSE)</f>
        <v>0</v>
      </c>
      <c r="N162" s="36">
        <f>VLOOKUP(H162,'Metales Pesados 2026'!H162:BW636,68,FALSE)</f>
        <v>0</v>
      </c>
      <c r="O162" s="36">
        <f>VLOOKUP(H162,'Metales Pesados 2026'!H162:CJ636,81,FALSE)</f>
        <v>0</v>
      </c>
      <c r="P162" s="60">
        <f>VLOOKUP(H162,'Metales Pesados 2026'!H162:CW636,94,FALSE)</f>
        <v>0</v>
      </c>
    </row>
    <row r="163" spans="1:16" ht="13.05" customHeight="1" x14ac:dyDescent="0.2">
      <c r="A163" s="46" t="s">
        <v>204</v>
      </c>
      <c r="B163" s="46" t="s">
        <v>205</v>
      </c>
      <c r="C163" s="89">
        <v>407</v>
      </c>
      <c r="D163" s="46" t="s">
        <v>612</v>
      </c>
      <c r="E163" s="46" t="s">
        <v>204</v>
      </c>
      <c r="F163" s="46" t="s">
        <v>205</v>
      </c>
      <c r="G163" s="47" t="s">
        <v>27</v>
      </c>
      <c r="H163" s="70">
        <v>91</v>
      </c>
      <c r="I163" s="49" t="s">
        <v>205</v>
      </c>
      <c r="J163" s="64">
        <f>VLOOKUP(H163,'Metales Pesados 2026'!H163:W637,16,FALSE)</f>
        <v>0</v>
      </c>
      <c r="K163" s="36">
        <f>VLOOKUP(H163,'Metales Pesados 2026'!H163:AJ637,29,FALSE)</f>
        <v>0</v>
      </c>
      <c r="L163" s="60">
        <f>VLOOKUP(H163,'Metales Pesados 2026'!H163:AW637,42,FALSE)</f>
        <v>0</v>
      </c>
      <c r="M163" s="36">
        <f>VLOOKUP(H163,'Metales Pesados 2026'!H163:BJ637,55,FALSE)</f>
        <v>0</v>
      </c>
      <c r="N163" s="36">
        <f>VLOOKUP(H163,'Metales Pesados 2026'!H163:BW637,68,FALSE)</f>
        <v>0</v>
      </c>
      <c r="O163" s="36">
        <f>VLOOKUP(H163,'Metales Pesados 2026'!H163:CJ637,81,FALSE)</f>
        <v>0</v>
      </c>
      <c r="P163" s="60">
        <f>VLOOKUP(H163,'Metales Pesados 2026'!H163:CW637,94,FALSE)</f>
        <v>0</v>
      </c>
    </row>
    <row r="164" spans="1:16" ht="13.05" customHeight="1" x14ac:dyDescent="0.2">
      <c r="A164" s="46" t="s">
        <v>204</v>
      </c>
      <c r="B164" s="46" t="s">
        <v>205</v>
      </c>
      <c r="C164" s="89">
        <v>407</v>
      </c>
      <c r="D164" s="46" t="s">
        <v>612</v>
      </c>
      <c r="E164" s="46" t="s">
        <v>204</v>
      </c>
      <c r="F164" s="46" t="s">
        <v>205</v>
      </c>
      <c r="G164" s="47" t="s">
        <v>32</v>
      </c>
      <c r="H164" s="70">
        <v>92</v>
      </c>
      <c r="I164" s="49" t="s">
        <v>206</v>
      </c>
      <c r="J164" s="64">
        <f>VLOOKUP(H164,'Metales Pesados 2026'!H164:W638,16,FALSE)</f>
        <v>0</v>
      </c>
      <c r="K164" s="36">
        <f>VLOOKUP(H164,'Metales Pesados 2026'!H164:AJ638,29,FALSE)</f>
        <v>0</v>
      </c>
      <c r="L164" s="60">
        <f>VLOOKUP(H164,'Metales Pesados 2026'!H164:AW638,42,FALSE)</f>
        <v>0</v>
      </c>
      <c r="M164" s="36">
        <f>VLOOKUP(H164,'Metales Pesados 2026'!H164:BJ638,55,FALSE)</f>
        <v>0</v>
      </c>
      <c r="N164" s="36">
        <f>VLOOKUP(H164,'Metales Pesados 2026'!H164:BW638,68,FALSE)</f>
        <v>0</v>
      </c>
      <c r="O164" s="36">
        <f>VLOOKUP(H164,'Metales Pesados 2026'!H164:CJ638,81,FALSE)</f>
        <v>0</v>
      </c>
      <c r="P164" s="60">
        <f>VLOOKUP(H164,'Metales Pesados 2026'!H164:CW638,94,FALSE)</f>
        <v>0</v>
      </c>
    </row>
    <row r="165" spans="1:16" ht="13.05" customHeight="1" x14ac:dyDescent="0.2">
      <c r="A165" s="46" t="s">
        <v>204</v>
      </c>
      <c r="B165" s="46" t="s">
        <v>205</v>
      </c>
      <c r="C165" s="89">
        <v>407</v>
      </c>
      <c r="D165" s="46" t="s">
        <v>612</v>
      </c>
      <c r="E165" s="46" t="s">
        <v>204</v>
      </c>
      <c r="F165" s="46" t="s">
        <v>205</v>
      </c>
      <c r="G165" s="47" t="s">
        <v>39</v>
      </c>
      <c r="H165" s="70">
        <v>97</v>
      </c>
      <c r="I165" s="49" t="s">
        <v>207</v>
      </c>
      <c r="J165" s="64">
        <f>VLOOKUP(H165,'Metales Pesados 2026'!H165:W639,16,FALSE)</f>
        <v>0</v>
      </c>
      <c r="K165" s="36">
        <f>VLOOKUP(H165,'Metales Pesados 2026'!H165:AJ639,29,FALSE)</f>
        <v>0</v>
      </c>
      <c r="L165" s="60">
        <f>VLOOKUP(H165,'Metales Pesados 2026'!H165:AW639,42,FALSE)</f>
        <v>0</v>
      </c>
      <c r="M165" s="36">
        <f>VLOOKUP(H165,'Metales Pesados 2026'!H165:BJ639,55,FALSE)</f>
        <v>0</v>
      </c>
      <c r="N165" s="36">
        <f>VLOOKUP(H165,'Metales Pesados 2026'!H165:BW639,68,FALSE)</f>
        <v>0</v>
      </c>
      <c r="O165" s="36">
        <f>VLOOKUP(H165,'Metales Pesados 2026'!H165:CJ639,81,FALSE)</f>
        <v>0</v>
      </c>
      <c r="P165" s="60">
        <f>VLOOKUP(H165,'Metales Pesados 2026'!H165:CW639,94,FALSE)</f>
        <v>0</v>
      </c>
    </row>
    <row r="166" spans="1:16" ht="13.05" customHeight="1" x14ac:dyDescent="0.2">
      <c r="A166" s="46" t="s">
        <v>204</v>
      </c>
      <c r="B166" s="46" t="s">
        <v>205</v>
      </c>
      <c r="C166" s="89">
        <v>407</v>
      </c>
      <c r="D166" s="46" t="s">
        <v>612</v>
      </c>
      <c r="E166" s="46" t="s">
        <v>204</v>
      </c>
      <c r="F166" s="46" t="s">
        <v>205</v>
      </c>
      <c r="G166" s="47" t="s">
        <v>32</v>
      </c>
      <c r="H166" s="70">
        <v>95</v>
      </c>
      <c r="I166" s="49" t="s">
        <v>208</v>
      </c>
      <c r="J166" s="64">
        <f>VLOOKUP(H166,'Metales Pesados 2026'!H166:W640,16,FALSE)</f>
        <v>0</v>
      </c>
      <c r="K166" s="36">
        <f>VLOOKUP(H166,'Metales Pesados 2026'!H166:AJ640,29,FALSE)</f>
        <v>0</v>
      </c>
      <c r="L166" s="60">
        <f>VLOOKUP(H166,'Metales Pesados 2026'!H166:AW640,42,FALSE)</f>
        <v>0</v>
      </c>
      <c r="M166" s="36">
        <f>VLOOKUP(H166,'Metales Pesados 2026'!H166:BJ640,55,FALSE)</f>
        <v>0</v>
      </c>
      <c r="N166" s="36">
        <f>VLOOKUP(H166,'Metales Pesados 2026'!H166:BW640,68,FALSE)</f>
        <v>0</v>
      </c>
      <c r="O166" s="36">
        <f>VLOOKUP(H166,'Metales Pesados 2026'!H166:CJ640,81,FALSE)</f>
        <v>0</v>
      </c>
      <c r="P166" s="60">
        <f>VLOOKUP(H166,'Metales Pesados 2026'!H166:CW640,94,FALSE)</f>
        <v>0</v>
      </c>
    </row>
    <row r="167" spans="1:16" ht="13.05" customHeight="1" x14ac:dyDescent="0.2">
      <c r="A167" s="46" t="s">
        <v>204</v>
      </c>
      <c r="B167" s="46" t="s">
        <v>205</v>
      </c>
      <c r="C167" s="89">
        <v>407</v>
      </c>
      <c r="D167" s="46" t="s">
        <v>612</v>
      </c>
      <c r="E167" s="46" t="s">
        <v>204</v>
      </c>
      <c r="F167" s="46" t="s">
        <v>205</v>
      </c>
      <c r="G167" s="47" t="s">
        <v>32</v>
      </c>
      <c r="H167" s="70">
        <v>96</v>
      </c>
      <c r="I167" s="49" t="s">
        <v>209</v>
      </c>
      <c r="J167" s="64">
        <f>VLOOKUP(H167,'Metales Pesados 2026'!H167:W641,16,FALSE)</f>
        <v>0</v>
      </c>
      <c r="K167" s="36">
        <f>VLOOKUP(H167,'Metales Pesados 2026'!H167:AJ641,29,FALSE)</f>
        <v>0</v>
      </c>
      <c r="L167" s="60">
        <f>VLOOKUP(H167,'Metales Pesados 2026'!H167:AW641,42,FALSE)</f>
        <v>0</v>
      </c>
      <c r="M167" s="36">
        <f>VLOOKUP(H167,'Metales Pesados 2026'!H167:BJ641,55,FALSE)</f>
        <v>0</v>
      </c>
      <c r="N167" s="36">
        <f>VLOOKUP(H167,'Metales Pesados 2026'!H167:BW641,68,FALSE)</f>
        <v>0</v>
      </c>
      <c r="O167" s="36">
        <f>VLOOKUP(H167,'Metales Pesados 2026'!H167:CJ641,81,FALSE)</f>
        <v>0</v>
      </c>
      <c r="P167" s="60">
        <f>VLOOKUP(H167,'Metales Pesados 2026'!H167:CW641,94,FALSE)</f>
        <v>0</v>
      </c>
    </row>
    <row r="168" spans="1:16" ht="13.05" customHeight="1" x14ac:dyDescent="0.2">
      <c r="A168" s="46" t="s">
        <v>204</v>
      </c>
      <c r="B168" s="46" t="s">
        <v>205</v>
      </c>
      <c r="C168" s="89">
        <v>407</v>
      </c>
      <c r="D168" s="46" t="s">
        <v>612</v>
      </c>
      <c r="E168" s="46" t="s">
        <v>204</v>
      </c>
      <c r="F168" s="46" t="s">
        <v>205</v>
      </c>
      <c r="G168" s="47" t="s">
        <v>32</v>
      </c>
      <c r="H168" s="70">
        <v>25590</v>
      </c>
      <c r="I168" s="49" t="s">
        <v>210</v>
      </c>
      <c r="J168" s="64">
        <f>VLOOKUP(H168,'Metales Pesados 2026'!H168:W642,16,FALSE)</f>
        <v>0</v>
      </c>
      <c r="K168" s="36">
        <f>VLOOKUP(H168,'Metales Pesados 2026'!H168:AJ642,29,FALSE)</f>
        <v>0</v>
      </c>
      <c r="L168" s="60">
        <f>VLOOKUP(H168,'Metales Pesados 2026'!H168:AW642,42,FALSE)</f>
        <v>0</v>
      </c>
      <c r="M168" s="36">
        <f>VLOOKUP(H168,'Metales Pesados 2026'!H168:BJ642,55,FALSE)</f>
        <v>0</v>
      </c>
      <c r="N168" s="36">
        <f>VLOOKUP(H168,'Metales Pesados 2026'!H168:BW642,68,FALSE)</f>
        <v>0</v>
      </c>
      <c r="O168" s="36">
        <f>VLOOKUP(H168,'Metales Pesados 2026'!H168:CJ642,81,FALSE)</f>
        <v>0</v>
      </c>
      <c r="P168" s="60">
        <f>VLOOKUP(H168,'Metales Pesados 2026'!H168:CW642,94,FALSE)</f>
        <v>0</v>
      </c>
    </row>
    <row r="169" spans="1:16" ht="13.05" customHeight="1" x14ac:dyDescent="0.2">
      <c r="A169" s="46" t="s">
        <v>204</v>
      </c>
      <c r="B169" s="46" t="s">
        <v>205</v>
      </c>
      <c r="C169" s="89">
        <v>407</v>
      </c>
      <c r="D169" s="46" t="s">
        <v>612</v>
      </c>
      <c r="E169" s="46" t="s">
        <v>204</v>
      </c>
      <c r="F169" s="46" t="s">
        <v>205</v>
      </c>
      <c r="G169" s="47" t="s">
        <v>39</v>
      </c>
      <c r="H169" s="70">
        <v>93</v>
      </c>
      <c r="I169" s="49" t="s">
        <v>211</v>
      </c>
      <c r="J169" s="64">
        <f>VLOOKUP(H169,'Metales Pesados 2026'!H169:W643,16,FALSE)</f>
        <v>0</v>
      </c>
      <c r="K169" s="36">
        <f>VLOOKUP(H169,'Metales Pesados 2026'!H169:AJ643,29,FALSE)</f>
        <v>0</v>
      </c>
      <c r="L169" s="60">
        <f>VLOOKUP(H169,'Metales Pesados 2026'!H169:AW643,42,FALSE)</f>
        <v>0</v>
      </c>
      <c r="M169" s="36">
        <f>VLOOKUP(H169,'Metales Pesados 2026'!H169:BJ643,55,FALSE)</f>
        <v>0</v>
      </c>
      <c r="N169" s="36">
        <f>VLOOKUP(H169,'Metales Pesados 2026'!H169:BW643,68,FALSE)</f>
        <v>0</v>
      </c>
      <c r="O169" s="36">
        <f>VLOOKUP(H169,'Metales Pesados 2026'!H169:CJ643,81,FALSE)</f>
        <v>0</v>
      </c>
      <c r="P169" s="60">
        <f>VLOOKUP(H169,'Metales Pesados 2026'!H169:CW643,94,FALSE)</f>
        <v>0</v>
      </c>
    </row>
    <row r="170" spans="1:16" ht="13.05" customHeight="1" x14ac:dyDescent="0.2">
      <c r="A170" s="46" t="s">
        <v>204</v>
      </c>
      <c r="B170" s="46" t="s">
        <v>205</v>
      </c>
      <c r="C170" s="89">
        <v>407</v>
      </c>
      <c r="D170" s="46" t="s">
        <v>612</v>
      </c>
      <c r="E170" s="46" t="s">
        <v>204</v>
      </c>
      <c r="F170" s="46" t="s">
        <v>205</v>
      </c>
      <c r="G170" s="47" t="s">
        <v>32</v>
      </c>
      <c r="H170" s="70">
        <v>94</v>
      </c>
      <c r="I170" s="49" t="s">
        <v>212</v>
      </c>
      <c r="J170" s="64">
        <f>VLOOKUP(H170,'Metales Pesados 2026'!H170:W644,16,FALSE)</f>
        <v>0</v>
      </c>
      <c r="K170" s="36">
        <f>VLOOKUP(H170,'Metales Pesados 2026'!H170:AJ644,29,FALSE)</f>
        <v>0</v>
      </c>
      <c r="L170" s="60">
        <f>VLOOKUP(H170,'Metales Pesados 2026'!H170:AW644,42,FALSE)</f>
        <v>0</v>
      </c>
      <c r="M170" s="36">
        <f>VLOOKUP(H170,'Metales Pesados 2026'!H170:BJ644,55,FALSE)</f>
        <v>0</v>
      </c>
      <c r="N170" s="36">
        <f>VLOOKUP(H170,'Metales Pesados 2026'!H170:BW644,68,FALSE)</f>
        <v>0</v>
      </c>
      <c r="O170" s="36">
        <f>VLOOKUP(H170,'Metales Pesados 2026'!H170:CJ644,81,FALSE)</f>
        <v>0</v>
      </c>
      <c r="P170" s="60">
        <f>VLOOKUP(H170,'Metales Pesados 2026'!H170:CW644,94,FALSE)</f>
        <v>0</v>
      </c>
    </row>
    <row r="171" spans="1:16" ht="13.05" customHeight="1" x14ac:dyDescent="0.2">
      <c r="A171" s="46" t="s">
        <v>204</v>
      </c>
      <c r="B171" s="46" t="s">
        <v>205</v>
      </c>
      <c r="C171" s="89">
        <v>407</v>
      </c>
      <c r="D171" s="46" t="s">
        <v>612</v>
      </c>
      <c r="E171" s="46" t="s">
        <v>204</v>
      </c>
      <c r="F171" s="46" t="s">
        <v>205</v>
      </c>
      <c r="G171" s="47" t="s">
        <v>32</v>
      </c>
      <c r="H171" s="70">
        <v>7041</v>
      </c>
      <c r="I171" s="49" t="s">
        <v>213</v>
      </c>
      <c r="J171" s="64">
        <f>VLOOKUP(H171,'Metales Pesados 2026'!H171:W645,16,FALSE)</f>
        <v>0</v>
      </c>
      <c r="K171" s="36">
        <f>VLOOKUP(H171,'Metales Pesados 2026'!H171:AJ645,29,FALSE)</f>
        <v>0</v>
      </c>
      <c r="L171" s="60">
        <f>VLOOKUP(H171,'Metales Pesados 2026'!H171:AW645,42,FALSE)</f>
        <v>0</v>
      </c>
      <c r="M171" s="36">
        <f>VLOOKUP(H171,'Metales Pesados 2026'!H171:BJ645,55,FALSE)</f>
        <v>0</v>
      </c>
      <c r="N171" s="36">
        <f>VLOOKUP(H171,'Metales Pesados 2026'!H171:BW645,68,FALSE)</f>
        <v>0</v>
      </c>
      <c r="O171" s="36">
        <f>VLOOKUP(H171,'Metales Pesados 2026'!H171:CJ645,81,FALSE)</f>
        <v>0</v>
      </c>
      <c r="P171" s="60">
        <f>VLOOKUP(H171,'Metales Pesados 2026'!H171:CW645,94,FALSE)</f>
        <v>0</v>
      </c>
    </row>
    <row r="172" spans="1:16" ht="13.05" customHeight="1" x14ac:dyDescent="0.2">
      <c r="A172" s="46" t="s">
        <v>204</v>
      </c>
      <c r="B172" s="46" t="s">
        <v>205</v>
      </c>
      <c r="C172" s="89">
        <v>407</v>
      </c>
      <c r="D172" s="46" t="s">
        <v>612</v>
      </c>
      <c r="E172" s="46" t="s">
        <v>204</v>
      </c>
      <c r="F172" s="46" t="s">
        <v>205</v>
      </c>
      <c r="G172" s="47" t="s">
        <v>32</v>
      </c>
      <c r="H172" s="70">
        <v>15306</v>
      </c>
      <c r="I172" s="49" t="s">
        <v>214</v>
      </c>
      <c r="J172" s="64">
        <f>VLOOKUP(H172,'Metales Pesados 2026'!H172:W646,16,FALSE)</f>
        <v>0</v>
      </c>
      <c r="K172" s="36">
        <f>VLOOKUP(H172,'Metales Pesados 2026'!H172:AJ646,29,FALSE)</f>
        <v>0</v>
      </c>
      <c r="L172" s="60">
        <f>VLOOKUP(H172,'Metales Pesados 2026'!H172:AW646,42,FALSE)</f>
        <v>0</v>
      </c>
      <c r="M172" s="36">
        <f>VLOOKUP(H172,'Metales Pesados 2026'!H172:BJ646,55,FALSE)</f>
        <v>0</v>
      </c>
      <c r="N172" s="36">
        <f>VLOOKUP(H172,'Metales Pesados 2026'!H172:BW646,68,FALSE)</f>
        <v>0</v>
      </c>
      <c r="O172" s="36">
        <f>VLOOKUP(H172,'Metales Pesados 2026'!H172:CJ646,81,FALSE)</f>
        <v>0</v>
      </c>
      <c r="P172" s="60">
        <f>VLOOKUP(H172,'Metales Pesados 2026'!H172:CW646,94,FALSE)</f>
        <v>0</v>
      </c>
    </row>
    <row r="173" spans="1:16" ht="13.05" customHeight="1" x14ac:dyDescent="0.2">
      <c r="A173" s="46" t="s">
        <v>204</v>
      </c>
      <c r="B173" s="46" t="s">
        <v>205</v>
      </c>
      <c r="C173" s="89">
        <v>407</v>
      </c>
      <c r="D173" s="46" t="s">
        <v>612</v>
      </c>
      <c r="E173" s="46" t="s">
        <v>204</v>
      </c>
      <c r="F173" s="46" t="s">
        <v>205</v>
      </c>
      <c r="G173" s="47" t="s">
        <v>32</v>
      </c>
      <c r="H173" s="70">
        <v>26374</v>
      </c>
      <c r="I173" s="49" t="s">
        <v>215</v>
      </c>
      <c r="J173" s="64">
        <f>VLOOKUP(H173,'Metales Pesados 2026'!H173:W647,16,FALSE)</f>
        <v>0</v>
      </c>
      <c r="K173" s="36">
        <f>VLOOKUP(H173,'Metales Pesados 2026'!H173:AJ647,29,FALSE)</f>
        <v>0</v>
      </c>
      <c r="L173" s="60">
        <f>VLOOKUP(H173,'Metales Pesados 2026'!H173:AW647,42,FALSE)</f>
        <v>0</v>
      </c>
      <c r="M173" s="36">
        <f>VLOOKUP(H173,'Metales Pesados 2026'!H173:BJ647,55,FALSE)</f>
        <v>0</v>
      </c>
      <c r="N173" s="36">
        <f>VLOOKUP(H173,'Metales Pesados 2026'!H173:BW647,68,FALSE)</f>
        <v>0</v>
      </c>
      <c r="O173" s="36">
        <f>VLOOKUP(H173,'Metales Pesados 2026'!H173:CJ647,81,FALSE)</f>
        <v>0</v>
      </c>
      <c r="P173" s="60">
        <f>VLOOKUP(H173,'Metales Pesados 2026'!H173:CW647,94,FALSE)</f>
        <v>0</v>
      </c>
    </row>
    <row r="174" spans="1:16" ht="13.05" customHeight="1" x14ac:dyDescent="0.2">
      <c r="A174" s="46" t="s">
        <v>204</v>
      </c>
      <c r="B174" s="46" t="s">
        <v>205</v>
      </c>
      <c r="C174" s="89">
        <v>407</v>
      </c>
      <c r="D174" s="46" t="s">
        <v>612</v>
      </c>
      <c r="E174" s="46" t="s">
        <v>204</v>
      </c>
      <c r="F174" s="46" t="s">
        <v>205</v>
      </c>
      <c r="G174" s="47" t="s">
        <v>32</v>
      </c>
      <c r="H174" s="70">
        <v>26611</v>
      </c>
      <c r="I174" s="49" t="s">
        <v>216</v>
      </c>
      <c r="J174" s="64">
        <f>VLOOKUP(H174,'Metales Pesados 2026'!H174:W648,16,FALSE)</f>
        <v>0</v>
      </c>
      <c r="K174" s="36">
        <f>VLOOKUP(H174,'Metales Pesados 2026'!H174:AJ648,29,FALSE)</f>
        <v>0</v>
      </c>
      <c r="L174" s="60">
        <f>VLOOKUP(H174,'Metales Pesados 2026'!H174:AW648,42,FALSE)</f>
        <v>0</v>
      </c>
      <c r="M174" s="36">
        <f>VLOOKUP(H174,'Metales Pesados 2026'!H174:BJ648,55,FALSE)</f>
        <v>0</v>
      </c>
      <c r="N174" s="36">
        <f>VLOOKUP(H174,'Metales Pesados 2026'!H174:BW648,68,FALSE)</f>
        <v>0</v>
      </c>
      <c r="O174" s="36">
        <f>VLOOKUP(H174,'Metales Pesados 2026'!H174:CJ648,81,FALSE)</f>
        <v>0</v>
      </c>
      <c r="P174" s="60">
        <f>VLOOKUP(H174,'Metales Pesados 2026'!H174:CW648,94,FALSE)</f>
        <v>0</v>
      </c>
    </row>
    <row r="175" spans="1:16" ht="13.05" customHeight="1" x14ac:dyDescent="0.2">
      <c r="A175" s="46" t="s">
        <v>204</v>
      </c>
      <c r="B175" s="46" t="s">
        <v>217</v>
      </c>
      <c r="C175" s="89">
        <v>407</v>
      </c>
      <c r="D175" s="46" t="s">
        <v>612</v>
      </c>
      <c r="E175" s="46" t="s">
        <v>204</v>
      </c>
      <c r="F175" s="46" t="s">
        <v>205</v>
      </c>
      <c r="G175" s="47" t="s">
        <v>30</v>
      </c>
      <c r="H175" s="70">
        <v>98</v>
      </c>
      <c r="I175" s="49" t="s">
        <v>218</v>
      </c>
      <c r="J175" s="64">
        <f>VLOOKUP(H175,'Metales Pesados 2026'!H175:W649,16,FALSE)</f>
        <v>0</v>
      </c>
      <c r="K175" s="36">
        <f>VLOOKUP(H175,'Metales Pesados 2026'!H175:AJ649,29,FALSE)</f>
        <v>0</v>
      </c>
      <c r="L175" s="60">
        <f>VLOOKUP(H175,'Metales Pesados 2026'!H175:AW649,42,FALSE)</f>
        <v>0</v>
      </c>
      <c r="M175" s="36">
        <f>VLOOKUP(H175,'Metales Pesados 2026'!H175:BJ649,55,FALSE)</f>
        <v>0</v>
      </c>
      <c r="N175" s="36">
        <f>VLOOKUP(H175,'Metales Pesados 2026'!H175:BW649,68,FALSE)</f>
        <v>0</v>
      </c>
      <c r="O175" s="36">
        <f>VLOOKUP(H175,'Metales Pesados 2026'!H175:CJ649,81,FALSE)</f>
        <v>0</v>
      </c>
      <c r="P175" s="60">
        <f>VLOOKUP(H175,'Metales Pesados 2026'!H175:CW649,94,FALSE)</f>
        <v>0</v>
      </c>
    </row>
    <row r="176" spans="1:16" ht="13.05" customHeight="1" x14ac:dyDescent="0.2">
      <c r="A176" s="46" t="s">
        <v>204</v>
      </c>
      <c r="B176" s="46" t="s">
        <v>217</v>
      </c>
      <c r="C176" s="89">
        <v>407</v>
      </c>
      <c r="D176" s="46" t="s">
        <v>612</v>
      </c>
      <c r="E176" s="46" t="s">
        <v>204</v>
      </c>
      <c r="F176" s="46" t="s">
        <v>205</v>
      </c>
      <c r="G176" s="47" t="s">
        <v>32</v>
      </c>
      <c r="H176" s="70">
        <v>99</v>
      </c>
      <c r="I176" s="49" t="s">
        <v>219</v>
      </c>
      <c r="J176" s="64">
        <f>VLOOKUP(H176,'Metales Pesados 2026'!H176:W650,16,FALSE)</f>
        <v>0</v>
      </c>
      <c r="K176" s="36">
        <f>VLOOKUP(H176,'Metales Pesados 2026'!H176:AJ650,29,FALSE)</f>
        <v>0</v>
      </c>
      <c r="L176" s="60">
        <f>VLOOKUP(H176,'Metales Pesados 2026'!H176:AW650,42,FALSE)</f>
        <v>0</v>
      </c>
      <c r="M176" s="36">
        <f>VLOOKUP(H176,'Metales Pesados 2026'!H176:BJ650,55,FALSE)</f>
        <v>0</v>
      </c>
      <c r="N176" s="36">
        <f>VLOOKUP(H176,'Metales Pesados 2026'!H176:BW650,68,FALSE)</f>
        <v>0</v>
      </c>
      <c r="O176" s="36">
        <f>VLOOKUP(H176,'Metales Pesados 2026'!H176:CJ650,81,FALSE)</f>
        <v>0</v>
      </c>
      <c r="P176" s="60">
        <f>VLOOKUP(H176,'Metales Pesados 2026'!H176:CW650,94,FALSE)</f>
        <v>0</v>
      </c>
    </row>
    <row r="177" spans="1:16" ht="13.05" customHeight="1" x14ac:dyDescent="0.2">
      <c r="A177" s="46" t="s">
        <v>204</v>
      </c>
      <c r="B177" s="46" t="s">
        <v>217</v>
      </c>
      <c r="C177" s="89">
        <v>407</v>
      </c>
      <c r="D177" s="46" t="s">
        <v>612</v>
      </c>
      <c r="E177" s="46" t="s">
        <v>204</v>
      </c>
      <c r="F177" s="46" t="s">
        <v>205</v>
      </c>
      <c r="G177" s="47" t="s">
        <v>32</v>
      </c>
      <c r="H177" s="70">
        <v>100</v>
      </c>
      <c r="I177" s="49" t="s">
        <v>220</v>
      </c>
      <c r="J177" s="64">
        <f>VLOOKUP(H177,'Metales Pesados 2026'!H177:W651,16,FALSE)</f>
        <v>0</v>
      </c>
      <c r="K177" s="36">
        <f>VLOOKUP(H177,'Metales Pesados 2026'!H177:AJ651,29,FALSE)</f>
        <v>0</v>
      </c>
      <c r="L177" s="60">
        <f>VLOOKUP(H177,'Metales Pesados 2026'!H177:AW651,42,FALSE)</f>
        <v>0</v>
      </c>
      <c r="M177" s="36">
        <f>VLOOKUP(H177,'Metales Pesados 2026'!H177:BJ651,55,FALSE)</f>
        <v>0</v>
      </c>
      <c r="N177" s="36">
        <f>VLOOKUP(H177,'Metales Pesados 2026'!H177:BW651,68,FALSE)</f>
        <v>0</v>
      </c>
      <c r="O177" s="36">
        <f>VLOOKUP(H177,'Metales Pesados 2026'!H177:CJ651,81,FALSE)</f>
        <v>0</v>
      </c>
      <c r="P177" s="60">
        <f>VLOOKUP(H177,'Metales Pesados 2026'!H177:CW651,94,FALSE)</f>
        <v>0</v>
      </c>
    </row>
    <row r="178" spans="1:16" ht="13.05" customHeight="1" x14ac:dyDescent="0.2">
      <c r="A178" s="46" t="s">
        <v>204</v>
      </c>
      <c r="B178" s="46" t="s">
        <v>217</v>
      </c>
      <c r="C178" s="89">
        <v>407</v>
      </c>
      <c r="D178" s="46" t="s">
        <v>612</v>
      </c>
      <c r="E178" s="46" t="s">
        <v>204</v>
      </c>
      <c r="F178" s="46" t="s">
        <v>221</v>
      </c>
      <c r="G178" s="47" t="s">
        <v>32</v>
      </c>
      <c r="H178" s="70">
        <v>32054</v>
      </c>
      <c r="I178" s="49" t="s">
        <v>222</v>
      </c>
      <c r="J178" s="64">
        <f>VLOOKUP(H178,'Metales Pesados 2026'!H178:W652,16,FALSE)</f>
        <v>0</v>
      </c>
      <c r="K178" s="36">
        <f>VLOOKUP(H178,'Metales Pesados 2026'!H178:AJ652,29,FALSE)</f>
        <v>0</v>
      </c>
      <c r="L178" s="60">
        <f>VLOOKUP(H178,'Metales Pesados 2026'!H178:AW652,42,FALSE)</f>
        <v>0</v>
      </c>
      <c r="M178" s="36">
        <f>VLOOKUP(H178,'Metales Pesados 2026'!H178:BJ652,55,FALSE)</f>
        <v>0</v>
      </c>
      <c r="N178" s="36">
        <f>VLOOKUP(H178,'Metales Pesados 2026'!H178:BW652,68,FALSE)</f>
        <v>0</v>
      </c>
      <c r="O178" s="36">
        <f>VLOOKUP(H178,'Metales Pesados 2026'!H178:CJ652,81,FALSE)</f>
        <v>0</v>
      </c>
      <c r="P178" s="60">
        <f>VLOOKUP(H178,'Metales Pesados 2026'!H178:CW652,94,FALSE)</f>
        <v>0</v>
      </c>
    </row>
    <row r="179" spans="1:16" ht="13.05" customHeight="1" x14ac:dyDescent="0.2">
      <c r="A179" s="46" t="s">
        <v>204</v>
      </c>
      <c r="B179" s="46" t="s">
        <v>217</v>
      </c>
      <c r="C179" s="89">
        <v>407</v>
      </c>
      <c r="D179" s="46" t="s">
        <v>612</v>
      </c>
      <c r="E179" s="46" t="s">
        <v>204</v>
      </c>
      <c r="F179" s="46" t="s">
        <v>205</v>
      </c>
      <c r="G179" s="47" t="s">
        <v>32</v>
      </c>
      <c r="H179" s="70">
        <v>6728</v>
      </c>
      <c r="I179" s="49" t="s">
        <v>223</v>
      </c>
      <c r="J179" s="64">
        <f>VLOOKUP(H179,'Metales Pesados 2026'!H179:W653,16,FALSE)</f>
        <v>0</v>
      </c>
      <c r="K179" s="36">
        <f>VLOOKUP(H179,'Metales Pesados 2026'!H179:AJ653,29,FALSE)</f>
        <v>0</v>
      </c>
      <c r="L179" s="60">
        <f>VLOOKUP(H179,'Metales Pesados 2026'!H179:AW653,42,FALSE)</f>
        <v>0</v>
      </c>
      <c r="M179" s="36">
        <f>VLOOKUP(H179,'Metales Pesados 2026'!H179:BJ653,55,FALSE)</f>
        <v>0</v>
      </c>
      <c r="N179" s="36">
        <f>VLOOKUP(H179,'Metales Pesados 2026'!H179:BW653,68,FALSE)</f>
        <v>0</v>
      </c>
      <c r="O179" s="36">
        <f>VLOOKUP(H179,'Metales Pesados 2026'!H179:CJ653,81,FALSE)</f>
        <v>0</v>
      </c>
      <c r="P179" s="60">
        <f>VLOOKUP(H179,'Metales Pesados 2026'!H179:CW653,94,FALSE)</f>
        <v>0</v>
      </c>
    </row>
    <row r="180" spans="1:16" ht="13.05" customHeight="1" x14ac:dyDescent="0.2">
      <c r="A180" s="46" t="s">
        <v>204</v>
      </c>
      <c r="B180" s="46" t="s">
        <v>205</v>
      </c>
      <c r="C180" s="89">
        <v>407</v>
      </c>
      <c r="D180" s="46" t="s">
        <v>612</v>
      </c>
      <c r="E180" s="46" t="s">
        <v>204</v>
      </c>
      <c r="F180" s="46" t="s">
        <v>205</v>
      </c>
      <c r="G180" s="47" t="s">
        <v>30</v>
      </c>
      <c r="H180" s="70">
        <v>30800</v>
      </c>
      <c r="I180" s="49" t="s">
        <v>224</v>
      </c>
      <c r="J180" s="64">
        <f>VLOOKUP(H180,'Metales Pesados 2026'!H180:W654,16,FALSE)</f>
        <v>0</v>
      </c>
      <c r="K180" s="36">
        <f>VLOOKUP(H180,'Metales Pesados 2026'!H180:AJ654,29,FALSE)</f>
        <v>0</v>
      </c>
      <c r="L180" s="60">
        <f>VLOOKUP(H180,'Metales Pesados 2026'!H180:AW654,42,FALSE)</f>
        <v>0</v>
      </c>
      <c r="M180" s="36">
        <f>VLOOKUP(H180,'Metales Pesados 2026'!H180:BJ654,55,FALSE)</f>
        <v>0</v>
      </c>
      <c r="N180" s="36">
        <f>VLOOKUP(H180,'Metales Pesados 2026'!H180:BW654,68,FALSE)</f>
        <v>0</v>
      </c>
      <c r="O180" s="36">
        <f>VLOOKUP(H180,'Metales Pesados 2026'!H180:CJ654,81,FALSE)</f>
        <v>0</v>
      </c>
      <c r="P180" s="60">
        <f>VLOOKUP(H180,'Metales Pesados 2026'!H180:CW654,94,FALSE)</f>
        <v>0</v>
      </c>
    </row>
    <row r="181" spans="1:16" ht="13.05" customHeight="1" x14ac:dyDescent="0.2">
      <c r="A181" s="46" t="s">
        <v>204</v>
      </c>
      <c r="B181" s="46" t="s">
        <v>217</v>
      </c>
      <c r="C181" s="89">
        <v>407</v>
      </c>
      <c r="D181" s="46" t="s">
        <v>612</v>
      </c>
      <c r="E181" s="46" t="s">
        <v>204</v>
      </c>
      <c r="F181" s="46" t="s">
        <v>205</v>
      </c>
      <c r="G181" s="47" t="s">
        <v>32</v>
      </c>
      <c r="H181" s="70">
        <v>25007</v>
      </c>
      <c r="I181" s="49" t="s">
        <v>225</v>
      </c>
      <c r="J181" s="64">
        <f>VLOOKUP(H181,'Metales Pesados 2026'!H181:W655,16,FALSE)</f>
        <v>0</v>
      </c>
      <c r="K181" s="36">
        <f>VLOOKUP(H181,'Metales Pesados 2026'!H181:AJ655,29,FALSE)</f>
        <v>0</v>
      </c>
      <c r="L181" s="60">
        <f>VLOOKUP(H181,'Metales Pesados 2026'!H181:AW655,42,FALSE)</f>
        <v>0</v>
      </c>
      <c r="M181" s="36">
        <f>VLOOKUP(H181,'Metales Pesados 2026'!H181:BJ655,55,FALSE)</f>
        <v>0</v>
      </c>
      <c r="N181" s="36">
        <f>VLOOKUP(H181,'Metales Pesados 2026'!H181:BW655,68,FALSE)</f>
        <v>0</v>
      </c>
      <c r="O181" s="36">
        <f>VLOOKUP(H181,'Metales Pesados 2026'!H181:CJ655,81,FALSE)</f>
        <v>0</v>
      </c>
      <c r="P181" s="60">
        <f>VLOOKUP(H181,'Metales Pesados 2026'!H181:CW655,94,FALSE)</f>
        <v>0</v>
      </c>
    </row>
    <row r="182" spans="1:16" ht="13.05" customHeight="1" x14ac:dyDescent="0.2">
      <c r="A182" s="46" t="s">
        <v>204</v>
      </c>
      <c r="B182" s="46" t="s">
        <v>226</v>
      </c>
      <c r="C182" s="89">
        <v>407</v>
      </c>
      <c r="D182" s="46" t="s">
        <v>612</v>
      </c>
      <c r="E182" s="46" t="s">
        <v>204</v>
      </c>
      <c r="F182" s="46" t="s">
        <v>227</v>
      </c>
      <c r="G182" s="47" t="s">
        <v>27</v>
      </c>
      <c r="H182" s="70">
        <v>105</v>
      </c>
      <c r="I182" s="49" t="s">
        <v>228</v>
      </c>
      <c r="J182" s="64">
        <f>VLOOKUP(H182,'Metales Pesados 2026'!H182:W656,16,FALSE)</f>
        <v>0</v>
      </c>
      <c r="K182" s="36">
        <f>VLOOKUP(H182,'Metales Pesados 2026'!H182:AJ656,29,FALSE)</f>
        <v>0</v>
      </c>
      <c r="L182" s="60">
        <f>VLOOKUP(H182,'Metales Pesados 2026'!H182:AW656,42,FALSE)</f>
        <v>0</v>
      </c>
      <c r="M182" s="36">
        <f>VLOOKUP(H182,'Metales Pesados 2026'!H182:BJ656,55,FALSE)</f>
        <v>0</v>
      </c>
      <c r="N182" s="36">
        <f>VLOOKUP(H182,'Metales Pesados 2026'!H182:BW656,68,FALSE)</f>
        <v>0</v>
      </c>
      <c r="O182" s="36">
        <f>VLOOKUP(H182,'Metales Pesados 2026'!H182:CJ656,81,FALSE)</f>
        <v>0</v>
      </c>
      <c r="P182" s="60">
        <f>VLOOKUP(H182,'Metales Pesados 2026'!H182:CW656,94,FALSE)</f>
        <v>0</v>
      </c>
    </row>
    <row r="183" spans="1:16" ht="13.05" customHeight="1" x14ac:dyDescent="0.2">
      <c r="A183" s="46" t="s">
        <v>204</v>
      </c>
      <c r="B183" s="46" t="s">
        <v>226</v>
      </c>
      <c r="C183" s="89">
        <v>407</v>
      </c>
      <c r="D183" s="46" t="s">
        <v>612</v>
      </c>
      <c r="E183" s="46" t="s">
        <v>204</v>
      </c>
      <c r="F183" s="46" t="s">
        <v>227</v>
      </c>
      <c r="G183" s="47" t="s">
        <v>58</v>
      </c>
      <c r="H183" s="70">
        <v>7448</v>
      </c>
      <c r="I183" s="49" t="s">
        <v>229</v>
      </c>
      <c r="J183" s="64">
        <f>VLOOKUP(H183,'Metales Pesados 2026'!H183:W657,16,FALSE)</f>
        <v>0</v>
      </c>
      <c r="K183" s="36">
        <f>VLOOKUP(H183,'Metales Pesados 2026'!H183:AJ657,29,FALSE)</f>
        <v>0</v>
      </c>
      <c r="L183" s="60">
        <f>VLOOKUP(H183,'Metales Pesados 2026'!H183:AW657,42,FALSE)</f>
        <v>0</v>
      </c>
      <c r="M183" s="36">
        <f>VLOOKUP(H183,'Metales Pesados 2026'!H183:BJ657,55,FALSE)</f>
        <v>0</v>
      </c>
      <c r="N183" s="36">
        <f>VLOOKUP(H183,'Metales Pesados 2026'!H183:BW657,68,FALSE)</f>
        <v>0</v>
      </c>
      <c r="O183" s="36">
        <f>VLOOKUP(H183,'Metales Pesados 2026'!H183:CJ657,81,FALSE)</f>
        <v>0</v>
      </c>
      <c r="P183" s="60">
        <f>VLOOKUP(H183,'Metales Pesados 2026'!H183:CW657,94,FALSE)</f>
        <v>0</v>
      </c>
    </row>
    <row r="184" spans="1:16" ht="13.05" customHeight="1" x14ac:dyDescent="0.2">
      <c r="A184" s="46" t="s">
        <v>204</v>
      </c>
      <c r="B184" s="46" t="s">
        <v>226</v>
      </c>
      <c r="C184" s="89">
        <v>407</v>
      </c>
      <c r="D184" s="46" t="s">
        <v>612</v>
      </c>
      <c r="E184" s="46" t="s">
        <v>204</v>
      </c>
      <c r="F184" s="46" t="s">
        <v>227</v>
      </c>
      <c r="G184" s="47" t="s">
        <v>30</v>
      </c>
      <c r="H184" s="70">
        <v>7459</v>
      </c>
      <c r="I184" s="49" t="s">
        <v>230</v>
      </c>
      <c r="J184" s="64">
        <f>VLOOKUP(H184,'Metales Pesados 2026'!H184:W658,16,FALSE)</f>
        <v>0</v>
      </c>
      <c r="K184" s="36">
        <f>VLOOKUP(H184,'Metales Pesados 2026'!H184:AJ658,29,FALSE)</f>
        <v>0</v>
      </c>
      <c r="L184" s="60">
        <f>VLOOKUP(H184,'Metales Pesados 2026'!H184:AW658,42,FALSE)</f>
        <v>0</v>
      </c>
      <c r="M184" s="36">
        <f>VLOOKUP(H184,'Metales Pesados 2026'!H184:BJ658,55,FALSE)</f>
        <v>0</v>
      </c>
      <c r="N184" s="36">
        <f>VLOOKUP(H184,'Metales Pesados 2026'!H184:BW658,68,FALSE)</f>
        <v>0</v>
      </c>
      <c r="O184" s="36">
        <f>VLOOKUP(H184,'Metales Pesados 2026'!H184:CJ658,81,FALSE)</f>
        <v>0</v>
      </c>
      <c r="P184" s="60">
        <f>VLOOKUP(H184,'Metales Pesados 2026'!H184:CW658,94,FALSE)</f>
        <v>0</v>
      </c>
    </row>
    <row r="185" spans="1:16" ht="13.05" customHeight="1" x14ac:dyDescent="0.2">
      <c r="A185" s="46" t="s">
        <v>204</v>
      </c>
      <c r="B185" s="46" t="s">
        <v>226</v>
      </c>
      <c r="C185" s="89">
        <v>407</v>
      </c>
      <c r="D185" s="46" t="s">
        <v>612</v>
      </c>
      <c r="E185" s="46" t="s">
        <v>204</v>
      </c>
      <c r="F185" s="46" t="s">
        <v>227</v>
      </c>
      <c r="G185" s="47" t="s">
        <v>58</v>
      </c>
      <c r="H185" s="70">
        <v>106</v>
      </c>
      <c r="I185" s="49" t="s">
        <v>231</v>
      </c>
      <c r="J185" s="64">
        <f>VLOOKUP(H185,'Metales Pesados 2026'!H185:W659,16,FALSE)</f>
        <v>0</v>
      </c>
      <c r="K185" s="36">
        <f>VLOOKUP(H185,'Metales Pesados 2026'!H185:AJ659,29,FALSE)</f>
        <v>0</v>
      </c>
      <c r="L185" s="60">
        <f>VLOOKUP(H185,'Metales Pesados 2026'!H185:AW659,42,FALSE)</f>
        <v>0</v>
      </c>
      <c r="M185" s="36">
        <f>VLOOKUP(H185,'Metales Pesados 2026'!H185:BJ659,55,FALSE)</f>
        <v>0</v>
      </c>
      <c r="N185" s="36">
        <f>VLOOKUP(H185,'Metales Pesados 2026'!H185:BW659,68,FALSE)</f>
        <v>0</v>
      </c>
      <c r="O185" s="36">
        <f>VLOOKUP(H185,'Metales Pesados 2026'!H185:CJ659,81,FALSE)</f>
        <v>0</v>
      </c>
      <c r="P185" s="60">
        <f>VLOOKUP(H185,'Metales Pesados 2026'!H185:CW659,94,FALSE)</f>
        <v>0</v>
      </c>
    </row>
    <row r="186" spans="1:16" ht="13.05" customHeight="1" x14ac:dyDescent="0.2">
      <c r="A186" s="46" t="s">
        <v>204</v>
      </c>
      <c r="B186" s="46" t="s">
        <v>226</v>
      </c>
      <c r="C186" s="89">
        <v>407</v>
      </c>
      <c r="D186" s="46" t="s">
        <v>612</v>
      </c>
      <c r="E186" s="46" t="s">
        <v>204</v>
      </c>
      <c r="F186" s="46" t="s">
        <v>227</v>
      </c>
      <c r="G186" s="47" t="s">
        <v>32</v>
      </c>
      <c r="H186" s="70">
        <v>107</v>
      </c>
      <c r="I186" s="49" t="s">
        <v>232</v>
      </c>
      <c r="J186" s="64">
        <f>VLOOKUP(H186,'Metales Pesados 2026'!H186:W660,16,FALSE)</f>
        <v>0</v>
      </c>
      <c r="K186" s="36">
        <f>VLOOKUP(H186,'Metales Pesados 2026'!H186:AJ660,29,FALSE)</f>
        <v>0</v>
      </c>
      <c r="L186" s="60">
        <f>VLOOKUP(H186,'Metales Pesados 2026'!H186:AW660,42,FALSE)</f>
        <v>0</v>
      </c>
      <c r="M186" s="36">
        <f>VLOOKUP(H186,'Metales Pesados 2026'!H186:BJ660,55,FALSE)</f>
        <v>0</v>
      </c>
      <c r="N186" s="36">
        <f>VLOOKUP(H186,'Metales Pesados 2026'!H186:BW660,68,FALSE)</f>
        <v>0</v>
      </c>
      <c r="O186" s="36">
        <f>VLOOKUP(H186,'Metales Pesados 2026'!H186:CJ660,81,FALSE)</f>
        <v>0</v>
      </c>
      <c r="P186" s="60">
        <f>VLOOKUP(H186,'Metales Pesados 2026'!H186:CW660,94,FALSE)</f>
        <v>0</v>
      </c>
    </row>
    <row r="187" spans="1:16" ht="13.05" customHeight="1" x14ac:dyDescent="0.2">
      <c r="A187" s="46" t="s">
        <v>204</v>
      </c>
      <c r="B187" s="46" t="s">
        <v>226</v>
      </c>
      <c r="C187" s="89">
        <v>407</v>
      </c>
      <c r="D187" s="46" t="s">
        <v>612</v>
      </c>
      <c r="E187" s="46" t="s">
        <v>204</v>
      </c>
      <c r="F187" s="46" t="s">
        <v>227</v>
      </c>
      <c r="G187" s="47" t="s">
        <v>32</v>
      </c>
      <c r="H187" s="70">
        <v>108</v>
      </c>
      <c r="I187" s="49" t="s">
        <v>233</v>
      </c>
      <c r="J187" s="64">
        <f>VLOOKUP(H187,'Metales Pesados 2026'!H187:W661,16,FALSE)</f>
        <v>0</v>
      </c>
      <c r="K187" s="36">
        <f>VLOOKUP(H187,'Metales Pesados 2026'!H187:AJ661,29,FALSE)</f>
        <v>0</v>
      </c>
      <c r="L187" s="60">
        <f>VLOOKUP(H187,'Metales Pesados 2026'!H187:AW661,42,FALSE)</f>
        <v>0</v>
      </c>
      <c r="M187" s="36">
        <f>VLOOKUP(H187,'Metales Pesados 2026'!H187:BJ661,55,FALSE)</f>
        <v>0</v>
      </c>
      <c r="N187" s="36">
        <f>VLOOKUP(H187,'Metales Pesados 2026'!H187:BW661,68,FALSE)</f>
        <v>0</v>
      </c>
      <c r="O187" s="36">
        <f>VLOOKUP(H187,'Metales Pesados 2026'!H187:CJ661,81,FALSE)</f>
        <v>0</v>
      </c>
      <c r="P187" s="60">
        <f>VLOOKUP(H187,'Metales Pesados 2026'!H187:CW661,94,FALSE)</f>
        <v>0</v>
      </c>
    </row>
    <row r="188" spans="1:16" ht="13.05" customHeight="1" x14ac:dyDescent="0.2">
      <c r="A188" s="46" t="s">
        <v>204</v>
      </c>
      <c r="B188" s="46" t="s">
        <v>226</v>
      </c>
      <c r="C188" s="89">
        <v>407</v>
      </c>
      <c r="D188" s="46" t="s">
        <v>612</v>
      </c>
      <c r="E188" s="46" t="s">
        <v>204</v>
      </c>
      <c r="F188" s="46" t="s">
        <v>227</v>
      </c>
      <c r="G188" s="47" t="s">
        <v>32</v>
      </c>
      <c r="H188" s="70">
        <v>15291</v>
      </c>
      <c r="I188" s="49" t="s">
        <v>234</v>
      </c>
      <c r="J188" s="64">
        <f>VLOOKUP(H188,'Metales Pesados 2026'!H188:W662,16,FALSE)</f>
        <v>0</v>
      </c>
      <c r="K188" s="36">
        <f>VLOOKUP(H188,'Metales Pesados 2026'!H188:AJ662,29,FALSE)</f>
        <v>0</v>
      </c>
      <c r="L188" s="60">
        <f>VLOOKUP(H188,'Metales Pesados 2026'!H188:AW662,42,FALSE)</f>
        <v>0</v>
      </c>
      <c r="M188" s="36">
        <f>VLOOKUP(H188,'Metales Pesados 2026'!H188:BJ662,55,FALSE)</f>
        <v>0</v>
      </c>
      <c r="N188" s="36">
        <f>VLOOKUP(H188,'Metales Pesados 2026'!H188:BW662,68,FALSE)</f>
        <v>0</v>
      </c>
      <c r="O188" s="36">
        <f>VLOOKUP(H188,'Metales Pesados 2026'!H188:CJ662,81,FALSE)</f>
        <v>0</v>
      </c>
      <c r="P188" s="60">
        <f>VLOOKUP(H188,'Metales Pesados 2026'!H188:CW662,94,FALSE)</f>
        <v>0</v>
      </c>
    </row>
    <row r="189" spans="1:16" ht="13.05" customHeight="1" x14ac:dyDescent="0.2">
      <c r="A189" s="46" t="s">
        <v>204</v>
      </c>
      <c r="B189" s="46" t="s">
        <v>226</v>
      </c>
      <c r="C189" s="89">
        <v>407</v>
      </c>
      <c r="D189" s="46" t="s">
        <v>612</v>
      </c>
      <c r="E189" s="46" t="s">
        <v>204</v>
      </c>
      <c r="F189" s="46" t="s">
        <v>227</v>
      </c>
      <c r="G189" s="47" t="s">
        <v>32</v>
      </c>
      <c r="H189" s="70">
        <v>18148</v>
      </c>
      <c r="I189" s="49" t="s">
        <v>235</v>
      </c>
      <c r="J189" s="64">
        <f>VLOOKUP(H189,'Metales Pesados 2026'!H189:W663,16,FALSE)</f>
        <v>0</v>
      </c>
      <c r="K189" s="36">
        <f>VLOOKUP(H189,'Metales Pesados 2026'!H189:AJ663,29,FALSE)</f>
        <v>0</v>
      </c>
      <c r="L189" s="60">
        <f>VLOOKUP(H189,'Metales Pesados 2026'!H189:AW663,42,FALSE)</f>
        <v>0</v>
      </c>
      <c r="M189" s="36">
        <f>VLOOKUP(H189,'Metales Pesados 2026'!H189:BJ663,55,FALSE)</f>
        <v>0</v>
      </c>
      <c r="N189" s="36">
        <f>VLOOKUP(H189,'Metales Pesados 2026'!H189:BW663,68,FALSE)</f>
        <v>0</v>
      </c>
      <c r="O189" s="36">
        <f>VLOOKUP(H189,'Metales Pesados 2026'!H189:CJ663,81,FALSE)</f>
        <v>0</v>
      </c>
      <c r="P189" s="60">
        <f>VLOOKUP(H189,'Metales Pesados 2026'!H189:CW663,94,FALSE)</f>
        <v>0</v>
      </c>
    </row>
    <row r="190" spans="1:16" ht="13.05" customHeight="1" x14ac:dyDescent="0.2">
      <c r="A190" s="46" t="s">
        <v>204</v>
      </c>
      <c r="B190" s="46" t="s">
        <v>226</v>
      </c>
      <c r="C190" s="89">
        <v>407</v>
      </c>
      <c r="D190" s="46" t="s">
        <v>612</v>
      </c>
      <c r="E190" s="46" t="s">
        <v>204</v>
      </c>
      <c r="F190" s="46" t="s">
        <v>227</v>
      </c>
      <c r="G190" s="47" t="s">
        <v>32</v>
      </c>
      <c r="H190" s="70">
        <v>18666</v>
      </c>
      <c r="I190" s="49" t="s">
        <v>236</v>
      </c>
      <c r="J190" s="64">
        <f>VLOOKUP(H190,'Metales Pesados 2026'!H190:W664,16,FALSE)</f>
        <v>0</v>
      </c>
      <c r="K190" s="36">
        <f>VLOOKUP(H190,'Metales Pesados 2026'!H190:AJ664,29,FALSE)</f>
        <v>0</v>
      </c>
      <c r="L190" s="60">
        <f>VLOOKUP(H190,'Metales Pesados 2026'!H190:AW664,42,FALSE)</f>
        <v>0</v>
      </c>
      <c r="M190" s="36">
        <f>VLOOKUP(H190,'Metales Pesados 2026'!H190:BJ664,55,FALSE)</f>
        <v>0</v>
      </c>
      <c r="N190" s="36">
        <f>VLOOKUP(H190,'Metales Pesados 2026'!H190:BW664,68,FALSE)</f>
        <v>0</v>
      </c>
      <c r="O190" s="36">
        <f>VLOOKUP(H190,'Metales Pesados 2026'!H190:CJ664,81,FALSE)</f>
        <v>0</v>
      </c>
      <c r="P190" s="60">
        <f>VLOOKUP(H190,'Metales Pesados 2026'!H190:CW664,94,FALSE)</f>
        <v>0</v>
      </c>
    </row>
    <row r="191" spans="1:16" ht="13.05" customHeight="1" x14ac:dyDescent="0.2">
      <c r="A191" s="46" t="s">
        <v>204</v>
      </c>
      <c r="B191" s="46" t="s">
        <v>226</v>
      </c>
      <c r="C191" s="89">
        <v>407</v>
      </c>
      <c r="D191" s="46" t="s">
        <v>612</v>
      </c>
      <c r="E191" s="46" t="s">
        <v>204</v>
      </c>
      <c r="F191" s="46" t="s">
        <v>227</v>
      </c>
      <c r="G191" s="47" t="s">
        <v>32</v>
      </c>
      <c r="H191" s="70">
        <v>18739</v>
      </c>
      <c r="I191" s="49" t="s">
        <v>237</v>
      </c>
      <c r="J191" s="64">
        <f>VLOOKUP(H191,'Metales Pesados 2026'!H191:W665,16,FALSE)</f>
        <v>0</v>
      </c>
      <c r="K191" s="36">
        <f>VLOOKUP(H191,'Metales Pesados 2026'!H191:AJ665,29,FALSE)</f>
        <v>0</v>
      </c>
      <c r="L191" s="60">
        <f>VLOOKUP(H191,'Metales Pesados 2026'!H191:AW665,42,FALSE)</f>
        <v>0</v>
      </c>
      <c r="M191" s="36">
        <f>VLOOKUP(H191,'Metales Pesados 2026'!H191:BJ665,55,FALSE)</f>
        <v>0</v>
      </c>
      <c r="N191" s="36">
        <f>VLOOKUP(H191,'Metales Pesados 2026'!H191:BW665,68,FALSE)</f>
        <v>0</v>
      </c>
      <c r="O191" s="36">
        <f>VLOOKUP(H191,'Metales Pesados 2026'!H191:CJ665,81,FALSE)</f>
        <v>0</v>
      </c>
      <c r="P191" s="60">
        <f>VLOOKUP(H191,'Metales Pesados 2026'!H191:CW665,94,FALSE)</f>
        <v>0</v>
      </c>
    </row>
    <row r="192" spans="1:16" ht="13.05" customHeight="1" x14ac:dyDescent="0.2">
      <c r="A192" s="46" t="s">
        <v>204</v>
      </c>
      <c r="B192" s="46" t="s">
        <v>226</v>
      </c>
      <c r="C192" s="89">
        <v>407</v>
      </c>
      <c r="D192" s="46" t="s">
        <v>612</v>
      </c>
      <c r="E192" s="46" t="s">
        <v>204</v>
      </c>
      <c r="F192" s="46" t="s">
        <v>227</v>
      </c>
      <c r="G192" s="47" t="s">
        <v>32</v>
      </c>
      <c r="H192" s="70">
        <v>18740</v>
      </c>
      <c r="I192" s="49" t="s">
        <v>238</v>
      </c>
      <c r="J192" s="64">
        <f>VLOOKUP(H192,'Metales Pesados 2026'!H192:W666,16,FALSE)</f>
        <v>0</v>
      </c>
      <c r="K192" s="36">
        <f>VLOOKUP(H192,'Metales Pesados 2026'!H192:AJ666,29,FALSE)</f>
        <v>0</v>
      </c>
      <c r="L192" s="60">
        <f>VLOOKUP(H192,'Metales Pesados 2026'!H192:AW666,42,FALSE)</f>
        <v>0</v>
      </c>
      <c r="M192" s="36">
        <f>VLOOKUP(H192,'Metales Pesados 2026'!H192:BJ666,55,FALSE)</f>
        <v>0</v>
      </c>
      <c r="N192" s="36">
        <f>VLOOKUP(H192,'Metales Pesados 2026'!H192:BW666,68,FALSE)</f>
        <v>0</v>
      </c>
      <c r="O192" s="36">
        <f>VLOOKUP(H192,'Metales Pesados 2026'!H192:CJ666,81,FALSE)</f>
        <v>0</v>
      </c>
      <c r="P192" s="60">
        <f>VLOOKUP(H192,'Metales Pesados 2026'!H192:CW666,94,FALSE)</f>
        <v>0</v>
      </c>
    </row>
    <row r="193" spans="1:16" ht="13.05" customHeight="1" x14ac:dyDescent="0.2">
      <c r="A193" s="46" t="s">
        <v>204</v>
      </c>
      <c r="B193" s="46" t="s">
        <v>226</v>
      </c>
      <c r="C193" s="89">
        <v>407</v>
      </c>
      <c r="D193" s="46" t="s">
        <v>612</v>
      </c>
      <c r="E193" s="46" t="s">
        <v>204</v>
      </c>
      <c r="F193" s="46" t="s">
        <v>227</v>
      </c>
      <c r="G193" s="47" t="s">
        <v>32</v>
      </c>
      <c r="H193" s="70">
        <v>18741</v>
      </c>
      <c r="I193" s="49" t="s">
        <v>239</v>
      </c>
      <c r="J193" s="64">
        <f>VLOOKUP(H193,'Metales Pesados 2026'!H193:W667,16,FALSE)</f>
        <v>0</v>
      </c>
      <c r="K193" s="36">
        <f>VLOOKUP(H193,'Metales Pesados 2026'!H193:AJ667,29,FALSE)</f>
        <v>0</v>
      </c>
      <c r="L193" s="60">
        <f>VLOOKUP(H193,'Metales Pesados 2026'!H193:AW667,42,FALSE)</f>
        <v>0</v>
      </c>
      <c r="M193" s="36">
        <f>VLOOKUP(H193,'Metales Pesados 2026'!H193:BJ667,55,FALSE)</f>
        <v>0</v>
      </c>
      <c r="N193" s="36">
        <f>VLOOKUP(H193,'Metales Pesados 2026'!H193:BW667,68,FALSE)</f>
        <v>0</v>
      </c>
      <c r="O193" s="36">
        <f>VLOOKUP(H193,'Metales Pesados 2026'!H193:CJ667,81,FALSE)</f>
        <v>0</v>
      </c>
      <c r="P193" s="60">
        <f>VLOOKUP(H193,'Metales Pesados 2026'!H193:CW667,94,FALSE)</f>
        <v>0</v>
      </c>
    </row>
    <row r="194" spans="1:16" ht="13.05" customHeight="1" x14ac:dyDescent="0.2">
      <c r="A194" s="46" t="s">
        <v>204</v>
      </c>
      <c r="B194" s="46" t="s">
        <v>226</v>
      </c>
      <c r="C194" s="89">
        <v>407</v>
      </c>
      <c r="D194" s="46" t="s">
        <v>612</v>
      </c>
      <c r="E194" s="46" t="s">
        <v>204</v>
      </c>
      <c r="F194" s="46" t="s">
        <v>227</v>
      </c>
      <c r="G194" s="47" t="s">
        <v>32</v>
      </c>
      <c r="H194" s="70">
        <v>25605</v>
      </c>
      <c r="I194" s="49" t="s">
        <v>240</v>
      </c>
      <c r="J194" s="64">
        <f>VLOOKUP(H194,'Metales Pesados 2026'!H194:W668,16,FALSE)</f>
        <v>0</v>
      </c>
      <c r="K194" s="36">
        <f>VLOOKUP(H194,'Metales Pesados 2026'!H194:AJ668,29,FALSE)</f>
        <v>0</v>
      </c>
      <c r="L194" s="60">
        <f>VLOOKUP(H194,'Metales Pesados 2026'!H194:AW668,42,FALSE)</f>
        <v>0</v>
      </c>
      <c r="M194" s="36">
        <f>VLOOKUP(H194,'Metales Pesados 2026'!H194:BJ668,55,FALSE)</f>
        <v>0</v>
      </c>
      <c r="N194" s="36">
        <f>VLOOKUP(H194,'Metales Pesados 2026'!H194:BW668,68,FALSE)</f>
        <v>0</v>
      </c>
      <c r="O194" s="36">
        <f>VLOOKUP(H194,'Metales Pesados 2026'!H194:CJ668,81,FALSE)</f>
        <v>0</v>
      </c>
      <c r="P194" s="60">
        <f>VLOOKUP(H194,'Metales Pesados 2026'!H194:CW668,94,FALSE)</f>
        <v>0</v>
      </c>
    </row>
    <row r="195" spans="1:16" ht="13.05" customHeight="1" x14ac:dyDescent="0.2">
      <c r="A195" s="46" t="s">
        <v>204</v>
      </c>
      <c r="B195" s="46" t="s">
        <v>241</v>
      </c>
      <c r="C195" s="89">
        <v>407</v>
      </c>
      <c r="D195" s="46" t="s">
        <v>612</v>
      </c>
      <c r="E195" s="46" t="s">
        <v>204</v>
      </c>
      <c r="F195" s="46" t="s">
        <v>242</v>
      </c>
      <c r="G195" s="47" t="s">
        <v>30</v>
      </c>
      <c r="H195" s="70">
        <v>109</v>
      </c>
      <c r="I195" s="49" t="s">
        <v>242</v>
      </c>
      <c r="J195" s="64">
        <f>VLOOKUP(H195,'Metales Pesados 2026'!H195:W669,16,FALSE)</f>
        <v>0</v>
      </c>
      <c r="K195" s="36">
        <f>VLOOKUP(H195,'Metales Pesados 2026'!H195:AJ669,29,FALSE)</f>
        <v>0</v>
      </c>
      <c r="L195" s="60">
        <f>VLOOKUP(H195,'Metales Pesados 2026'!H195:AW669,42,FALSE)</f>
        <v>0</v>
      </c>
      <c r="M195" s="36">
        <f>VLOOKUP(H195,'Metales Pesados 2026'!H195:BJ669,55,FALSE)</f>
        <v>0</v>
      </c>
      <c r="N195" s="36">
        <f>VLOOKUP(H195,'Metales Pesados 2026'!H195:BW669,68,FALSE)</f>
        <v>0</v>
      </c>
      <c r="O195" s="36">
        <f>VLOOKUP(H195,'Metales Pesados 2026'!H195:CJ669,81,FALSE)</f>
        <v>0</v>
      </c>
      <c r="P195" s="60">
        <f>VLOOKUP(H195,'Metales Pesados 2026'!H195:CW669,94,FALSE)</f>
        <v>0</v>
      </c>
    </row>
    <row r="196" spans="1:16" ht="13.05" customHeight="1" x14ac:dyDescent="0.2">
      <c r="A196" s="46" t="s">
        <v>204</v>
      </c>
      <c r="B196" s="46" t="s">
        <v>241</v>
      </c>
      <c r="C196" s="89">
        <v>407</v>
      </c>
      <c r="D196" s="46" t="s">
        <v>612</v>
      </c>
      <c r="E196" s="46" t="s">
        <v>204</v>
      </c>
      <c r="F196" s="46" t="s">
        <v>242</v>
      </c>
      <c r="G196" s="47" t="s">
        <v>32</v>
      </c>
      <c r="H196" s="70">
        <v>112</v>
      </c>
      <c r="I196" s="49" t="s">
        <v>243</v>
      </c>
      <c r="J196" s="64">
        <f>VLOOKUP(H196,'Metales Pesados 2026'!H196:W670,16,FALSE)</f>
        <v>0</v>
      </c>
      <c r="K196" s="36">
        <f>VLOOKUP(H196,'Metales Pesados 2026'!H196:AJ670,29,FALSE)</f>
        <v>0</v>
      </c>
      <c r="L196" s="60">
        <f>VLOOKUP(H196,'Metales Pesados 2026'!H196:AW670,42,FALSE)</f>
        <v>0</v>
      </c>
      <c r="M196" s="36">
        <f>VLOOKUP(H196,'Metales Pesados 2026'!H196:BJ670,55,FALSE)</f>
        <v>0</v>
      </c>
      <c r="N196" s="36">
        <f>VLOOKUP(H196,'Metales Pesados 2026'!H196:BW670,68,FALSE)</f>
        <v>0</v>
      </c>
      <c r="O196" s="36">
        <f>VLOOKUP(H196,'Metales Pesados 2026'!H196:CJ670,81,FALSE)</f>
        <v>0</v>
      </c>
      <c r="P196" s="60">
        <f>VLOOKUP(H196,'Metales Pesados 2026'!H196:CW670,94,FALSE)</f>
        <v>0</v>
      </c>
    </row>
    <row r="197" spans="1:16" ht="13.05" customHeight="1" x14ac:dyDescent="0.2">
      <c r="A197" s="46" t="s">
        <v>204</v>
      </c>
      <c r="B197" s="46" t="s">
        <v>241</v>
      </c>
      <c r="C197" s="89">
        <v>407</v>
      </c>
      <c r="D197" s="46" t="s">
        <v>612</v>
      </c>
      <c r="E197" s="46" t="s">
        <v>204</v>
      </c>
      <c r="F197" s="46" t="s">
        <v>242</v>
      </c>
      <c r="G197" s="47" t="s">
        <v>32</v>
      </c>
      <c r="H197" s="70">
        <v>110</v>
      </c>
      <c r="I197" s="49" t="s">
        <v>244</v>
      </c>
      <c r="J197" s="64">
        <f>VLOOKUP(H197,'Metales Pesados 2026'!H197:W671,16,FALSE)</f>
        <v>0</v>
      </c>
      <c r="K197" s="36">
        <f>VLOOKUP(H197,'Metales Pesados 2026'!H197:AJ671,29,FALSE)</f>
        <v>0</v>
      </c>
      <c r="L197" s="60">
        <f>VLOOKUP(H197,'Metales Pesados 2026'!H197:AW671,42,FALSE)</f>
        <v>0</v>
      </c>
      <c r="M197" s="36">
        <f>VLOOKUP(H197,'Metales Pesados 2026'!H197:BJ671,55,FALSE)</f>
        <v>0</v>
      </c>
      <c r="N197" s="36">
        <f>VLOOKUP(H197,'Metales Pesados 2026'!H197:BW671,68,FALSE)</f>
        <v>0</v>
      </c>
      <c r="O197" s="36">
        <f>VLOOKUP(H197,'Metales Pesados 2026'!H197:CJ671,81,FALSE)</f>
        <v>0</v>
      </c>
      <c r="P197" s="60">
        <f>VLOOKUP(H197,'Metales Pesados 2026'!H197:CW671,94,FALSE)</f>
        <v>0</v>
      </c>
    </row>
    <row r="198" spans="1:16" ht="13.05" customHeight="1" x14ac:dyDescent="0.2">
      <c r="A198" s="46" t="s">
        <v>204</v>
      </c>
      <c r="B198" s="46" t="s">
        <v>241</v>
      </c>
      <c r="C198" s="89">
        <v>407</v>
      </c>
      <c r="D198" s="46" t="s">
        <v>612</v>
      </c>
      <c r="E198" s="46" t="s">
        <v>204</v>
      </c>
      <c r="F198" s="46" t="s">
        <v>242</v>
      </c>
      <c r="G198" s="47" t="s">
        <v>134</v>
      </c>
      <c r="H198" s="70">
        <v>111</v>
      </c>
      <c r="I198" s="49" t="s">
        <v>245</v>
      </c>
      <c r="J198" s="64">
        <f>VLOOKUP(H198,'Metales Pesados 2026'!H198:W672,16,FALSE)</f>
        <v>0</v>
      </c>
      <c r="K198" s="36">
        <f>VLOOKUP(H198,'Metales Pesados 2026'!H198:AJ672,29,FALSE)</f>
        <v>0</v>
      </c>
      <c r="L198" s="60">
        <f>VLOOKUP(H198,'Metales Pesados 2026'!H198:AW672,42,FALSE)</f>
        <v>0</v>
      </c>
      <c r="M198" s="36">
        <f>VLOOKUP(H198,'Metales Pesados 2026'!H198:BJ672,55,FALSE)</f>
        <v>0</v>
      </c>
      <c r="N198" s="36">
        <f>VLOOKUP(H198,'Metales Pesados 2026'!H198:BW672,68,FALSE)</f>
        <v>0</v>
      </c>
      <c r="O198" s="36">
        <f>VLOOKUP(H198,'Metales Pesados 2026'!H198:CJ672,81,FALSE)</f>
        <v>0</v>
      </c>
      <c r="P198" s="60">
        <f>VLOOKUP(H198,'Metales Pesados 2026'!H198:CW672,94,FALSE)</f>
        <v>0</v>
      </c>
    </row>
    <row r="199" spans="1:16" ht="13.05" customHeight="1" x14ac:dyDescent="0.2">
      <c r="A199" s="46" t="s">
        <v>204</v>
      </c>
      <c r="B199" s="46" t="s">
        <v>241</v>
      </c>
      <c r="C199" s="89">
        <v>407</v>
      </c>
      <c r="D199" s="46" t="s">
        <v>612</v>
      </c>
      <c r="E199" s="46" t="s">
        <v>204</v>
      </c>
      <c r="F199" s="46" t="s">
        <v>242</v>
      </c>
      <c r="G199" s="47" t="s">
        <v>32</v>
      </c>
      <c r="H199" s="70">
        <v>6924</v>
      </c>
      <c r="I199" s="49" t="s">
        <v>246</v>
      </c>
      <c r="J199" s="64">
        <f>VLOOKUP(H199,'Metales Pesados 2026'!H199:W673,16,FALSE)</f>
        <v>0</v>
      </c>
      <c r="K199" s="36">
        <f>VLOOKUP(H199,'Metales Pesados 2026'!H199:AJ673,29,FALSE)</f>
        <v>0</v>
      </c>
      <c r="L199" s="60">
        <f>VLOOKUP(H199,'Metales Pesados 2026'!H199:AW673,42,FALSE)</f>
        <v>0</v>
      </c>
      <c r="M199" s="36">
        <f>VLOOKUP(H199,'Metales Pesados 2026'!H199:BJ673,55,FALSE)</f>
        <v>0</v>
      </c>
      <c r="N199" s="36">
        <f>VLOOKUP(H199,'Metales Pesados 2026'!H199:BW673,68,FALSE)</f>
        <v>0</v>
      </c>
      <c r="O199" s="36">
        <f>VLOOKUP(H199,'Metales Pesados 2026'!H199:CJ673,81,FALSE)</f>
        <v>0</v>
      </c>
      <c r="P199" s="60">
        <f>VLOOKUP(H199,'Metales Pesados 2026'!H199:CW673,94,FALSE)</f>
        <v>0</v>
      </c>
    </row>
    <row r="200" spans="1:16" ht="13.05" customHeight="1" x14ac:dyDescent="0.2">
      <c r="A200" s="46" t="s">
        <v>204</v>
      </c>
      <c r="B200" s="46" t="s">
        <v>241</v>
      </c>
      <c r="C200" s="89">
        <v>407</v>
      </c>
      <c r="D200" s="46" t="s">
        <v>612</v>
      </c>
      <c r="E200" s="46" t="s">
        <v>204</v>
      </c>
      <c r="F200" s="46" t="s">
        <v>242</v>
      </c>
      <c r="G200" s="47" t="s">
        <v>58</v>
      </c>
      <c r="H200" s="70">
        <v>31794</v>
      </c>
      <c r="I200" s="49" t="s">
        <v>247</v>
      </c>
      <c r="J200" s="64">
        <f>VLOOKUP(H200,'Metales Pesados 2026'!H200:W674,16,FALSE)</f>
        <v>0</v>
      </c>
      <c r="K200" s="36">
        <f>VLOOKUP(H200,'Metales Pesados 2026'!H200:AJ674,29,FALSE)</f>
        <v>0</v>
      </c>
      <c r="L200" s="60">
        <f>VLOOKUP(H200,'Metales Pesados 2026'!H200:AW674,42,FALSE)</f>
        <v>0</v>
      </c>
      <c r="M200" s="36">
        <f>VLOOKUP(H200,'Metales Pesados 2026'!H200:BJ674,55,FALSE)</f>
        <v>0</v>
      </c>
      <c r="N200" s="36">
        <f>VLOOKUP(H200,'Metales Pesados 2026'!H200:BW674,68,FALSE)</f>
        <v>0</v>
      </c>
      <c r="O200" s="36">
        <f>VLOOKUP(H200,'Metales Pesados 2026'!H200:CJ674,81,FALSE)</f>
        <v>0</v>
      </c>
      <c r="P200" s="60">
        <f>VLOOKUP(H200,'Metales Pesados 2026'!H200:CW674,94,FALSE)</f>
        <v>0</v>
      </c>
    </row>
    <row r="201" spans="1:16" ht="13.05" customHeight="1" x14ac:dyDescent="0.2">
      <c r="A201" s="46" t="s">
        <v>204</v>
      </c>
      <c r="B201" s="46" t="s">
        <v>241</v>
      </c>
      <c r="C201" s="89">
        <v>407</v>
      </c>
      <c r="D201" s="46" t="s">
        <v>612</v>
      </c>
      <c r="E201" s="46" t="s">
        <v>204</v>
      </c>
      <c r="F201" s="46" t="s">
        <v>242</v>
      </c>
      <c r="G201" s="47" t="s">
        <v>58</v>
      </c>
      <c r="H201" s="70">
        <v>288</v>
      </c>
      <c r="I201" s="49" t="s">
        <v>248</v>
      </c>
      <c r="J201" s="64">
        <f>VLOOKUP(H201,'Metales Pesados 2026'!H201:W675,16,FALSE)</f>
        <v>0</v>
      </c>
      <c r="K201" s="36">
        <f>VLOOKUP(H201,'Metales Pesados 2026'!H201:AJ675,29,FALSE)</f>
        <v>0</v>
      </c>
      <c r="L201" s="60">
        <f>VLOOKUP(H201,'Metales Pesados 2026'!H201:AW675,42,FALSE)</f>
        <v>0</v>
      </c>
      <c r="M201" s="36">
        <f>VLOOKUP(H201,'Metales Pesados 2026'!H201:BJ675,55,FALSE)</f>
        <v>0</v>
      </c>
      <c r="N201" s="36">
        <f>VLOOKUP(H201,'Metales Pesados 2026'!H201:BW675,68,FALSE)</f>
        <v>0</v>
      </c>
      <c r="O201" s="36">
        <f>VLOOKUP(H201,'Metales Pesados 2026'!H201:CJ675,81,FALSE)</f>
        <v>0</v>
      </c>
      <c r="P201" s="60">
        <f>VLOOKUP(H201,'Metales Pesados 2026'!H201:CW675,94,FALSE)</f>
        <v>0</v>
      </c>
    </row>
    <row r="202" spans="1:16" ht="13.05" customHeight="1" x14ac:dyDescent="0.2">
      <c r="A202" s="46" t="s">
        <v>204</v>
      </c>
      <c r="B202" s="46" t="s">
        <v>241</v>
      </c>
      <c r="C202" s="89">
        <v>407</v>
      </c>
      <c r="D202" s="46" t="s">
        <v>612</v>
      </c>
      <c r="E202" s="46" t="s">
        <v>204</v>
      </c>
      <c r="F202" s="46" t="s">
        <v>242</v>
      </c>
      <c r="G202" s="47" t="s">
        <v>58</v>
      </c>
      <c r="H202" s="70">
        <v>31394</v>
      </c>
      <c r="I202" s="49" t="s">
        <v>249</v>
      </c>
      <c r="J202" s="64">
        <f>VLOOKUP(H202,'Metales Pesados 2026'!H202:W676,16,FALSE)</f>
        <v>0</v>
      </c>
      <c r="K202" s="36">
        <f>VLOOKUP(H202,'Metales Pesados 2026'!H202:AJ676,29,FALSE)</f>
        <v>0</v>
      </c>
      <c r="L202" s="60">
        <f>VLOOKUP(H202,'Metales Pesados 2026'!H202:AW676,42,FALSE)</f>
        <v>0</v>
      </c>
      <c r="M202" s="36">
        <f>VLOOKUP(H202,'Metales Pesados 2026'!H202:BJ676,55,FALSE)</f>
        <v>0</v>
      </c>
      <c r="N202" s="36">
        <f>VLOOKUP(H202,'Metales Pesados 2026'!H202:BW676,68,FALSE)</f>
        <v>0</v>
      </c>
      <c r="O202" s="36">
        <f>VLOOKUP(H202,'Metales Pesados 2026'!H202:CJ676,81,FALSE)</f>
        <v>0</v>
      </c>
      <c r="P202" s="60">
        <f>VLOOKUP(H202,'Metales Pesados 2026'!H202:CW676,94,FALSE)</f>
        <v>0</v>
      </c>
    </row>
    <row r="203" spans="1:16" ht="13.05" customHeight="1" x14ac:dyDescent="0.2">
      <c r="A203" s="46" t="s">
        <v>204</v>
      </c>
      <c r="B203" s="46" t="s">
        <v>205</v>
      </c>
      <c r="C203" s="89">
        <v>407</v>
      </c>
      <c r="D203" s="46" t="s">
        <v>612</v>
      </c>
      <c r="E203" s="46" t="s">
        <v>204</v>
      </c>
      <c r="F203" s="46" t="s">
        <v>242</v>
      </c>
      <c r="G203" s="47" t="s">
        <v>32</v>
      </c>
      <c r="H203" s="70">
        <v>30842</v>
      </c>
      <c r="I203" s="49" t="s">
        <v>163</v>
      </c>
      <c r="J203" s="64">
        <f>VLOOKUP(H203,'Metales Pesados 2026'!H203:W677,16,FALSE)</f>
        <v>0</v>
      </c>
      <c r="K203" s="36">
        <f>VLOOKUP(H203,'Metales Pesados 2026'!H203:AJ677,29,FALSE)</f>
        <v>0</v>
      </c>
      <c r="L203" s="60">
        <f>VLOOKUP(H203,'Metales Pesados 2026'!H203:AW677,42,FALSE)</f>
        <v>0</v>
      </c>
      <c r="M203" s="36">
        <f>VLOOKUP(H203,'Metales Pesados 2026'!H203:BJ677,55,FALSE)</f>
        <v>0</v>
      </c>
      <c r="N203" s="36">
        <f>VLOOKUP(H203,'Metales Pesados 2026'!H203:BW677,68,FALSE)</f>
        <v>0</v>
      </c>
      <c r="O203" s="36">
        <f>VLOOKUP(H203,'Metales Pesados 2026'!H203:CJ677,81,FALSE)</f>
        <v>0</v>
      </c>
      <c r="P203" s="60">
        <f>VLOOKUP(H203,'Metales Pesados 2026'!H203:CW677,94,FALSE)</f>
        <v>0</v>
      </c>
    </row>
    <row r="204" spans="1:16" ht="13.05" customHeight="1" x14ac:dyDescent="0.2">
      <c r="A204" s="46" t="s">
        <v>204</v>
      </c>
      <c r="B204" s="46" t="s">
        <v>241</v>
      </c>
      <c r="C204" s="89">
        <v>407</v>
      </c>
      <c r="D204" s="46" t="s">
        <v>612</v>
      </c>
      <c r="E204" s="46" t="s">
        <v>204</v>
      </c>
      <c r="F204" s="46" t="s">
        <v>242</v>
      </c>
      <c r="G204" s="47" t="s">
        <v>58</v>
      </c>
      <c r="H204" s="70">
        <v>25574</v>
      </c>
      <c r="I204" s="51" t="s">
        <v>250</v>
      </c>
      <c r="J204" s="64">
        <f>VLOOKUP(H204,'Metales Pesados 2026'!H204:W678,16,FALSE)</f>
        <v>0</v>
      </c>
      <c r="K204" s="36">
        <f>VLOOKUP(H204,'Metales Pesados 2026'!H204:AJ678,29,FALSE)</f>
        <v>0</v>
      </c>
      <c r="L204" s="60">
        <f>VLOOKUP(H204,'Metales Pesados 2026'!H204:AW678,42,FALSE)</f>
        <v>0</v>
      </c>
      <c r="M204" s="36">
        <f>VLOOKUP(H204,'Metales Pesados 2026'!H204:BJ678,55,FALSE)</f>
        <v>0</v>
      </c>
      <c r="N204" s="36">
        <f>VLOOKUP(H204,'Metales Pesados 2026'!H204:BW678,68,FALSE)</f>
        <v>0</v>
      </c>
      <c r="O204" s="36">
        <f>VLOOKUP(H204,'Metales Pesados 2026'!H204:CJ678,81,FALSE)</f>
        <v>0</v>
      </c>
      <c r="P204" s="60">
        <f>VLOOKUP(H204,'Metales Pesados 2026'!H204:CW678,94,FALSE)</f>
        <v>0</v>
      </c>
    </row>
    <row r="205" spans="1:16" ht="13.05" customHeight="1" x14ac:dyDescent="0.2">
      <c r="A205" s="46" t="s">
        <v>204</v>
      </c>
      <c r="B205" s="46" t="s">
        <v>251</v>
      </c>
      <c r="C205" s="89">
        <v>407</v>
      </c>
      <c r="D205" s="46" t="s">
        <v>612</v>
      </c>
      <c r="E205" s="46" t="s">
        <v>204</v>
      </c>
      <c r="F205" s="46" t="s">
        <v>252</v>
      </c>
      <c r="G205" s="47" t="s">
        <v>30</v>
      </c>
      <c r="H205" s="70">
        <v>101</v>
      </c>
      <c r="I205" s="49" t="s">
        <v>252</v>
      </c>
      <c r="J205" s="64">
        <f>VLOOKUP(H205,'Metales Pesados 2026'!H205:W680,16,FALSE)</f>
        <v>0</v>
      </c>
      <c r="K205" s="36">
        <f>VLOOKUP(H205,'Metales Pesados 2026'!H205:AJ680,29,FALSE)</f>
        <v>0</v>
      </c>
      <c r="L205" s="60">
        <f>VLOOKUP(H205,'Metales Pesados 2026'!H205:AW680,42,FALSE)</f>
        <v>0</v>
      </c>
      <c r="M205" s="36">
        <f>VLOOKUP(H205,'Metales Pesados 2026'!H205:BJ680,55,FALSE)</f>
        <v>0</v>
      </c>
      <c r="N205" s="36">
        <f>VLOOKUP(H205,'Metales Pesados 2026'!H205:BW680,68,FALSE)</f>
        <v>0</v>
      </c>
      <c r="O205" s="36">
        <f>VLOOKUP(H205,'Metales Pesados 2026'!H205:CJ680,81,FALSE)</f>
        <v>0</v>
      </c>
      <c r="P205" s="60">
        <f>VLOOKUP(H205,'Metales Pesados 2026'!H205:CW680,94,FALSE)</f>
        <v>0</v>
      </c>
    </row>
    <row r="206" spans="1:16" ht="13.05" customHeight="1" x14ac:dyDescent="0.2">
      <c r="A206" s="46" t="s">
        <v>204</v>
      </c>
      <c r="B206" s="46" t="s">
        <v>251</v>
      </c>
      <c r="C206" s="89">
        <v>407</v>
      </c>
      <c r="D206" s="46" t="s">
        <v>612</v>
      </c>
      <c r="E206" s="46" t="s">
        <v>204</v>
      </c>
      <c r="F206" s="46" t="s">
        <v>252</v>
      </c>
      <c r="G206" s="47" t="s">
        <v>32</v>
      </c>
      <c r="H206" s="70">
        <v>102</v>
      </c>
      <c r="I206" s="49" t="s">
        <v>253</v>
      </c>
      <c r="J206" s="64">
        <f>VLOOKUP(H206,'Metales Pesados 2026'!H206:W681,16,FALSE)</f>
        <v>0</v>
      </c>
      <c r="K206" s="36">
        <f>VLOOKUP(H206,'Metales Pesados 2026'!H206:AJ681,29,FALSE)</f>
        <v>0</v>
      </c>
      <c r="L206" s="60">
        <f>VLOOKUP(H206,'Metales Pesados 2026'!H206:AW681,42,FALSE)</f>
        <v>0</v>
      </c>
      <c r="M206" s="36">
        <f>VLOOKUP(H206,'Metales Pesados 2026'!H206:BJ681,55,FALSE)</f>
        <v>0</v>
      </c>
      <c r="N206" s="36">
        <f>VLOOKUP(H206,'Metales Pesados 2026'!H206:BW681,68,FALSE)</f>
        <v>0</v>
      </c>
      <c r="O206" s="36">
        <f>VLOOKUP(H206,'Metales Pesados 2026'!H206:CJ681,81,FALSE)</f>
        <v>0</v>
      </c>
      <c r="P206" s="60">
        <f>VLOOKUP(H206,'Metales Pesados 2026'!H206:CW681,94,FALSE)</f>
        <v>0</v>
      </c>
    </row>
    <row r="207" spans="1:16" ht="13.05" customHeight="1" x14ac:dyDescent="0.2">
      <c r="A207" s="46" t="s">
        <v>204</v>
      </c>
      <c r="B207" s="46" t="s">
        <v>251</v>
      </c>
      <c r="C207" s="89">
        <v>407</v>
      </c>
      <c r="D207" s="46" t="s">
        <v>612</v>
      </c>
      <c r="E207" s="46" t="s">
        <v>204</v>
      </c>
      <c r="F207" s="46" t="s">
        <v>252</v>
      </c>
      <c r="G207" s="47" t="s">
        <v>30</v>
      </c>
      <c r="H207" s="70">
        <v>104</v>
      </c>
      <c r="I207" s="49" t="s">
        <v>254</v>
      </c>
      <c r="J207" s="64">
        <f>VLOOKUP(H207,'Metales Pesados 2026'!H207:W682,16,FALSE)</f>
        <v>0</v>
      </c>
      <c r="K207" s="36">
        <f>VLOOKUP(H207,'Metales Pesados 2026'!H207:AJ682,29,FALSE)</f>
        <v>0</v>
      </c>
      <c r="L207" s="60">
        <f>VLOOKUP(H207,'Metales Pesados 2026'!H207:AW682,42,FALSE)</f>
        <v>0</v>
      </c>
      <c r="M207" s="36">
        <f>VLOOKUP(H207,'Metales Pesados 2026'!H207:BJ682,55,FALSE)</f>
        <v>0</v>
      </c>
      <c r="N207" s="36">
        <f>VLOOKUP(H207,'Metales Pesados 2026'!H207:BW682,68,FALSE)</f>
        <v>0</v>
      </c>
      <c r="O207" s="36">
        <f>VLOOKUP(H207,'Metales Pesados 2026'!H207:CJ682,81,FALSE)</f>
        <v>0</v>
      </c>
      <c r="P207" s="60">
        <f>VLOOKUP(H207,'Metales Pesados 2026'!H207:CW682,94,FALSE)</f>
        <v>0</v>
      </c>
    </row>
    <row r="208" spans="1:16" ht="13.05" customHeight="1" x14ac:dyDescent="0.2">
      <c r="A208" s="46" t="s">
        <v>204</v>
      </c>
      <c r="B208" s="46" t="s">
        <v>251</v>
      </c>
      <c r="C208" s="89">
        <v>407</v>
      </c>
      <c r="D208" s="46" t="s">
        <v>612</v>
      </c>
      <c r="E208" s="46" t="s">
        <v>204</v>
      </c>
      <c r="F208" s="46" t="s">
        <v>252</v>
      </c>
      <c r="G208" s="47" t="s">
        <v>32</v>
      </c>
      <c r="H208" s="70">
        <v>103</v>
      </c>
      <c r="I208" s="49" t="s">
        <v>255</v>
      </c>
      <c r="J208" s="64">
        <f>VLOOKUP(H208,'Metales Pesados 2026'!H208:W683,16,FALSE)</f>
        <v>0</v>
      </c>
      <c r="K208" s="36">
        <f>VLOOKUP(H208,'Metales Pesados 2026'!H208:AJ683,29,FALSE)</f>
        <v>0</v>
      </c>
      <c r="L208" s="60">
        <f>VLOOKUP(H208,'Metales Pesados 2026'!H208:AW683,42,FALSE)</f>
        <v>0</v>
      </c>
      <c r="M208" s="36">
        <f>VLOOKUP(H208,'Metales Pesados 2026'!H208:BJ683,55,FALSE)</f>
        <v>0</v>
      </c>
      <c r="N208" s="36">
        <f>VLOOKUP(H208,'Metales Pesados 2026'!H208:BW683,68,FALSE)</f>
        <v>0</v>
      </c>
      <c r="O208" s="36">
        <f>VLOOKUP(H208,'Metales Pesados 2026'!H208:CJ683,81,FALSE)</f>
        <v>0</v>
      </c>
      <c r="P208" s="60">
        <f>VLOOKUP(H208,'Metales Pesados 2026'!H208:CW683,94,FALSE)</f>
        <v>0</v>
      </c>
    </row>
    <row r="209" spans="1:16" ht="13.05" customHeight="1" x14ac:dyDescent="0.2">
      <c r="A209" s="46" t="s">
        <v>204</v>
      </c>
      <c r="B209" s="46" t="s">
        <v>251</v>
      </c>
      <c r="C209" s="89">
        <v>407</v>
      </c>
      <c r="D209" s="46" t="s">
        <v>612</v>
      </c>
      <c r="E209" s="46" t="s">
        <v>204</v>
      </c>
      <c r="F209" s="46" t="s">
        <v>252</v>
      </c>
      <c r="G209" s="47" t="s">
        <v>32</v>
      </c>
      <c r="H209" s="70">
        <v>289</v>
      </c>
      <c r="I209" s="49" t="s">
        <v>256</v>
      </c>
      <c r="J209" s="64">
        <f>VLOOKUP(H209,'Metales Pesados 2026'!H209:W684,16,FALSE)</f>
        <v>0</v>
      </c>
      <c r="K209" s="36">
        <f>VLOOKUP(H209,'Metales Pesados 2026'!H209:AJ684,29,FALSE)</f>
        <v>0</v>
      </c>
      <c r="L209" s="60">
        <f>VLOOKUP(H209,'Metales Pesados 2026'!H209:AW684,42,FALSE)</f>
        <v>0</v>
      </c>
      <c r="M209" s="36">
        <f>VLOOKUP(H209,'Metales Pesados 2026'!H209:BJ684,55,FALSE)</f>
        <v>0</v>
      </c>
      <c r="N209" s="36">
        <f>VLOOKUP(H209,'Metales Pesados 2026'!H209:BW684,68,FALSE)</f>
        <v>0</v>
      </c>
      <c r="O209" s="36">
        <f>VLOOKUP(H209,'Metales Pesados 2026'!H209:CJ684,81,FALSE)</f>
        <v>0</v>
      </c>
      <c r="P209" s="60">
        <f>VLOOKUP(H209,'Metales Pesados 2026'!H209:CW684,94,FALSE)</f>
        <v>0</v>
      </c>
    </row>
    <row r="210" spans="1:16" ht="13.05" customHeight="1" x14ac:dyDescent="0.2">
      <c r="A210" s="46" t="s">
        <v>204</v>
      </c>
      <c r="B210" s="46" t="s">
        <v>205</v>
      </c>
      <c r="C210" s="89">
        <v>407</v>
      </c>
      <c r="D210" s="46" t="s">
        <v>612</v>
      </c>
      <c r="E210" s="46" t="s">
        <v>204</v>
      </c>
      <c r="F210" s="46" t="s">
        <v>252</v>
      </c>
      <c r="G210" s="47" t="s">
        <v>32</v>
      </c>
      <c r="H210" s="70">
        <v>31817</v>
      </c>
      <c r="I210" s="49" t="s">
        <v>257</v>
      </c>
      <c r="J210" s="64">
        <f>VLOOKUP(H210,'Metales Pesados 2026'!H210:W685,16,FALSE)</f>
        <v>0</v>
      </c>
      <c r="K210" s="36">
        <f>VLOOKUP(H210,'Metales Pesados 2026'!H210:AJ685,29,FALSE)</f>
        <v>0</v>
      </c>
      <c r="L210" s="60">
        <f>VLOOKUP(H210,'Metales Pesados 2026'!H210:AW685,42,FALSE)</f>
        <v>0</v>
      </c>
      <c r="M210" s="36">
        <f>VLOOKUP(H210,'Metales Pesados 2026'!H210:BJ685,55,FALSE)</f>
        <v>0</v>
      </c>
      <c r="N210" s="36">
        <f>VLOOKUP(H210,'Metales Pesados 2026'!H210:BW685,68,FALSE)</f>
        <v>0</v>
      </c>
      <c r="O210" s="36">
        <f>VLOOKUP(H210,'Metales Pesados 2026'!H210:CJ685,81,FALSE)</f>
        <v>0</v>
      </c>
      <c r="P210" s="60">
        <f>VLOOKUP(H210,'Metales Pesados 2026'!H210:CW685,94,FALSE)</f>
        <v>0</v>
      </c>
    </row>
    <row r="211" spans="1:16" ht="13.05" customHeight="1" x14ac:dyDescent="0.2">
      <c r="A211" s="46" t="s">
        <v>204</v>
      </c>
      <c r="B211" s="46" t="s">
        <v>251</v>
      </c>
      <c r="C211" s="89">
        <v>407</v>
      </c>
      <c r="D211" s="46" t="s">
        <v>612</v>
      </c>
      <c r="E211" s="46" t="s">
        <v>204</v>
      </c>
      <c r="F211" s="46" t="s">
        <v>252</v>
      </c>
      <c r="G211" s="47" t="s">
        <v>32</v>
      </c>
      <c r="H211" s="70">
        <v>14717</v>
      </c>
      <c r="I211" s="49" t="s">
        <v>258</v>
      </c>
      <c r="J211" s="64">
        <f>VLOOKUP(H211,'Metales Pesados 2026'!H211:W686,16,FALSE)</f>
        <v>0</v>
      </c>
      <c r="K211" s="36">
        <f>VLOOKUP(H211,'Metales Pesados 2026'!H211:AJ686,29,FALSE)</f>
        <v>0</v>
      </c>
      <c r="L211" s="60">
        <f>VLOOKUP(H211,'Metales Pesados 2026'!H211:AW686,42,FALSE)</f>
        <v>0</v>
      </c>
      <c r="M211" s="36">
        <f>VLOOKUP(H211,'Metales Pesados 2026'!H211:BJ686,55,FALSE)</f>
        <v>0</v>
      </c>
      <c r="N211" s="36">
        <f>VLOOKUP(H211,'Metales Pesados 2026'!H211:BW686,68,FALSE)</f>
        <v>0</v>
      </c>
      <c r="O211" s="36">
        <f>VLOOKUP(H211,'Metales Pesados 2026'!H211:CJ686,81,FALSE)</f>
        <v>0</v>
      </c>
      <c r="P211" s="60">
        <f>VLOOKUP(H211,'Metales Pesados 2026'!H211:CW686,94,FALSE)</f>
        <v>0</v>
      </c>
    </row>
    <row r="212" spans="1:16" ht="13.05" customHeight="1" x14ac:dyDescent="0.2">
      <c r="A212" s="46" t="s">
        <v>204</v>
      </c>
      <c r="B212" s="46" t="s">
        <v>251</v>
      </c>
      <c r="C212" s="89">
        <v>407</v>
      </c>
      <c r="D212" s="46" t="s">
        <v>612</v>
      </c>
      <c r="E212" s="46" t="s">
        <v>204</v>
      </c>
      <c r="F212" s="46" t="s">
        <v>252</v>
      </c>
      <c r="G212" s="47" t="s">
        <v>32</v>
      </c>
      <c r="H212" s="70">
        <v>18573</v>
      </c>
      <c r="I212" s="49" t="s">
        <v>259</v>
      </c>
      <c r="J212" s="64">
        <f>VLOOKUP(H212,'Metales Pesados 2026'!H212:W687,16,FALSE)</f>
        <v>0</v>
      </c>
      <c r="K212" s="36">
        <f>VLOOKUP(H212,'Metales Pesados 2026'!H212:AJ687,29,FALSE)</f>
        <v>0</v>
      </c>
      <c r="L212" s="60">
        <f>VLOOKUP(H212,'Metales Pesados 2026'!H212:AW687,42,FALSE)</f>
        <v>0</v>
      </c>
      <c r="M212" s="36">
        <f>VLOOKUP(H212,'Metales Pesados 2026'!H212:BJ687,55,FALSE)</f>
        <v>0</v>
      </c>
      <c r="N212" s="36">
        <f>VLOOKUP(H212,'Metales Pesados 2026'!H212:BW687,68,FALSE)</f>
        <v>0</v>
      </c>
      <c r="O212" s="36">
        <f>VLOOKUP(H212,'Metales Pesados 2026'!H212:CJ687,81,FALSE)</f>
        <v>0</v>
      </c>
      <c r="P212" s="60">
        <f>VLOOKUP(H212,'Metales Pesados 2026'!H212:CW687,94,FALSE)</f>
        <v>0</v>
      </c>
    </row>
    <row r="213" spans="1:16" ht="13.05" customHeight="1" x14ac:dyDescent="0.2">
      <c r="A213" s="46" t="s">
        <v>204</v>
      </c>
      <c r="B213" s="46" t="s">
        <v>251</v>
      </c>
      <c r="C213" s="89">
        <v>407</v>
      </c>
      <c r="D213" s="46" t="s">
        <v>612</v>
      </c>
      <c r="E213" s="46" t="s">
        <v>204</v>
      </c>
      <c r="F213" s="46" t="s">
        <v>252</v>
      </c>
      <c r="G213" s="47" t="s">
        <v>32</v>
      </c>
      <c r="H213" s="70">
        <v>26116</v>
      </c>
      <c r="I213" s="49" t="s">
        <v>260</v>
      </c>
      <c r="J213" s="64">
        <f>VLOOKUP(H213,'Metales Pesados 2026'!H213:W688,16,FALSE)</f>
        <v>0</v>
      </c>
      <c r="K213" s="36">
        <f>VLOOKUP(H213,'Metales Pesados 2026'!H213:AJ688,29,FALSE)</f>
        <v>0</v>
      </c>
      <c r="L213" s="60">
        <f>VLOOKUP(H213,'Metales Pesados 2026'!H213:AW688,42,FALSE)</f>
        <v>0</v>
      </c>
      <c r="M213" s="36">
        <f>VLOOKUP(H213,'Metales Pesados 2026'!H213:BJ688,55,FALSE)</f>
        <v>0</v>
      </c>
      <c r="N213" s="36">
        <f>VLOOKUP(H213,'Metales Pesados 2026'!H213:BW688,68,FALSE)</f>
        <v>0</v>
      </c>
      <c r="O213" s="36">
        <f>VLOOKUP(H213,'Metales Pesados 2026'!H213:CJ688,81,FALSE)</f>
        <v>0</v>
      </c>
      <c r="P213" s="60">
        <f>VLOOKUP(H213,'Metales Pesados 2026'!H213:CW688,94,FALSE)</f>
        <v>0</v>
      </c>
    </row>
    <row r="214" spans="1:16" ht="13.05" customHeight="1" x14ac:dyDescent="0.2">
      <c r="A214" s="46" t="s">
        <v>204</v>
      </c>
      <c r="B214" s="46" t="s">
        <v>251</v>
      </c>
      <c r="C214" s="89">
        <v>407</v>
      </c>
      <c r="D214" s="46" t="s">
        <v>612</v>
      </c>
      <c r="E214" s="46" t="s">
        <v>204</v>
      </c>
      <c r="F214" s="46" t="s">
        <v>252</v>
      </c>
      <c r="G214" s="47" t="s">
        <v>32</v>
      </c>
      <c r="H214" s="70">
        <v>26631</v>
      </c>
      <c r="I214" s="49" t="s">
        <v>261</v>
      </c>
      <c r="J214" s="64">
        <f>VLOOKUP(H214,'Metales Pesados 2026'!H214:W689,16,FALSE)</f>
        <v>0</v>
      </c>
      <c r="K214" s="36">
        <f>VLOOKUP(H214,'Metales Pesados 2026'!H214:AJ689,29,FALSE)</f>
        <v>0</v>
      </c>
      <c r="L214" s="60">
        <f>VLOOKUP(H214,'Metales Pesados 2026'!H214:AW689,42,FALSE)</f>
        <v>0</v>
      </c>
      <c r="M214" s="36">
        <f>VLOOKUP(H214,'Metales Pesados 2026'!H214:BJ689,55,FALSE)</f>
        <v>0</v>
      </c>
      <c r="N214" s="36">
        <f>VLOOKUP(H214,'Metales Pesados 2026'!H214:BW689,68,FALSE)</f>
        <v>0</v>
      </c>
      <c r="O214" s="36">
        <f>VLOOKUP(H214,'Metales Pesados 2026'!H214:CJ689,81,FALSE)</f>
        <v>0</v>
      </c>
      <c r="P214" s="60">
        <f>VLOOKUP(H214,'Metales Pesados 2026'!H214:CW689,94,FALSE)</f>
        <v>0</v>
      </c>
    </row>
    <row r="215" spans="1:16" ht="13.05" customHeight="1" x14ac:dyDescent="0.2">
      <c r="A215" s="46" t="s">
        <v>204</v>
      </c>
      <c r="B215" s="46" t="s">
        <v>251</v>
      </c>
      <c r="C215" s="89">
        <v>407</v>
      </c>
      <c r="D215" s="46" t="s">
        <v>612</v>
      </c>
      <c r="E215" s="46" t="s">
        <v>204</v>
      </c>
      <c r="F215" s="46" t="s">
        <v>252</v>
      </c>
      <c r="G215" s="47" t="s">
        <v>32</v>
      </c>
      <c r="H215" s="70">
        <v>26839</v>
      </c>
      <c r="I215" s="49" t="s">
        <v>262</v>
      </c>
      <c r="J215" s="64">
        <f>VLOOKUP(H215,'Metales Pesados 2026'!H215:W690,16,FALSE)</f>
        <v>0</v>
      </c>
      <c r="K215" s="36">
        <f>VLOOKUP(H215,'Metales Pesados 2026'!H215:AJ690,29,FALSE)</f>
        <v>0</v>
      </c>
      <c r="L215" s="60">
        <f>VLOOKUP(H215,'Metales Pesados 2026'!H215:AW690,42,FALSE)</f>
        <v>0</v>
      </c>
      <c r="M215" s="36">
        <f>VLOOKUP(H215,'Metales Pesados 2026'!H215:BJ690,55,FALSE)</f>
        <v>0</v>
      </c>
      <c r="N215" s="36">
        <f>VLOOKUP(H215,'Metales Pesados 2026'!H215:BW690,68,FALSE)</f>
        <v>0</v>
      </c>
      <c r="O215" s="36">
        <f>VLOOKUP(H215,'Metales Pesados 2026'!H215:CJ690,81,FALSE)</f>
        <v>0</v>
      </c>
      <c r="P215" s="60">
        <f>VLOOKUP(H215,'Metales Pesados 2026'!H215:CW690,94,FALSE)</f>
        <v>0</v>
      </c>
    </row>
    <row r="216" spans="1:16" ht="13.05" customHeight="1" x14ac:dyDescent="0.2">
      <c r="A216" s="46" t="s">
        <v>22</v>
      </c>
      <c r="B216" s="46" t="s">
        <v>23</v>
      </c>
      <c r="C216" s="89">
        <v>406</v>
      </c>
      <c r="D216" s="46" t="s">
        <v>611</v>
      </c>
      <c r="E216" s="46" t="s">
        <v>22</v>
      </c>
      <c r="F216" s="46" t="s">
        <v>23</v>
      </c>
      <c r="G216" s="47" t="s">
        <v>263</v>
      </c>
      <c r="H216" s="70">
        <v>26060</v>
      </c>
      <c r="I216" s="49" t="s">
        <v>264</v>
      </c>
      <c r="J216" s="64">
        <f>VLOOKUP(H216,'Metales Pesados 2026'!H216:W691,16,FALSE)</f>
        <v>0</v>
      </c>
      <c r="K216" s="36">
        <f>VLOOKUP(H216,'Metales Pesados 2026'!H216:AJ691,29,FALSE)</f>
        <v>0</v>
      </c>
      <c r="L216" s="60">
        <f>VLOOKUP(H216,'Metales Pesados 2026'!H216:AW691,42,FALSE)</f>
        <v>0</v>
      </c>
      <c r="M216" s="36">
        <f>VLOOKUP(H216,'Metales Pesados 2026'!H216:BJ691,55,FALSE)</f>
        <v>0</v>
      </c>
      <c r="N216" s="36">
        <f>VLOOKUP(H216,'Metales Pesados 2026'!H216:BW691,68,FALSE)</f>
        <v>0</v>
      </c>
      <c r="O216" s="36">
        <f>VLOOKUP(H216,'Metales Pesados 2026'!H216:CJ691,81,FALSE)</f>
        <v>0</v>
      </c>
      <c r="P216" s="60">
        <f>VLOOKUP(H216,'Metales Pesados 2026'!H216:CW691,94,FALSE)</f>
        <v>0</v>
      </c>
    </row>
    <row r="217" spans="1:16" ht="13.05" customHeight="1" x14ac:dyDescent="0.2">
      <c r="A217" s="46" t="s">
        <v>22</v>
      </c>
      <c r="B217" s="46" t="s">
        <v>23</v>
      </c>
      <c r="C217" s="89">
        <v>406</v>
      </c>
      <c r="D217" s="46" t="s">
        <v>611</v>
      </c>
      <c r="E217" s="46" t="s">
        <v>22</v>
      </c>
      <c r="F217" s="46" t="s">
        <v>23</v>
      </c>
      <c r="G217" s="47" t="s">
        <v>32</v>
      </c>
      <c r="H217" s="71">
        <v>163</v>
      </c>
      <c r="I217" s="49" t="s">
        <v>265</v>
      </c>
      <c r="J217" s="64">
        <f>VLOOKUP(H217,'Metales Pesados 2026'!H217:W692,16,FALSE)</f>
        <v>0</v>
      </c>
      <c r="K217" s="36">
        <f>VLOOKUP(H217,'Metales Pesados 2026'!H217:AJ692,29,FALSE)</f>
        <v>0</v>
      </c>
      <c r="L217" s="60">
        <f>VLOOKUP(H217,'Metales Pesados 2026'!H217:AW692,42,FALSE)</f>
        <v>0</v>
      </c>
      <c r="M217" s="36">
        <f>VLOOKUP(H217,'Metales Pesados 2026'!H217:BJ692,55,FALSE)</f>
        <v>0</v>
      </c>
      <c r="N217" s="36">
        <f>VLOOKUP(H217,'Metales Pesados 2026'!H217:BW692,68,FALSE)</f>
        <v>0</v>
      </c>
      <c r="O217" s="36">
        <f>VLOOKUP(H217,'Metales Pesados 2026'!H217:CJ692,81,FALSE)</f>
        <v>0</v>
      </c>
      <c r="P217" s="60">
        <f>VLOOKUP(H217,'Metales Pesados 2026'!H217:CW692,94,FALSE)</f>
        <v>0</v>
      </c>
    </row>
    <row r="218" spans="1:16" ht="13.05" customHeight="1" x14ac:dyDescent="0.2">
      <c r="A218" s="46" t="s">
        <v>22</v>
      </c>
      <c r="B218" s="46" t="s">
        <v>23</v>
      </c>
      <c r="C218" s="89">
        <v>406</v>
      </c>
      <c r="D218" s="46" t="s">
        <v>611</v>
      </c>
      <c r="E218" s="46" t="s">
        <v>22</v>
      </c>
      <c r="F218" s="46" t="s">
        <v>23</v>
      </c>
      <c r="G218" s="47" t="s">
        <v>32</v>
      </c>
      <c r="H218" s="71">
        <v>164</v>
      </c>
      <c r="I218" s="49" t="s">
        <v>266</v>
      </c>
      <c r="J218" s="64">
        <f>VLOOKUP(H218,'Metales Pesados 2026'!H218:W693,16,FALSE)</f>
        <v>0</v>
      </c>
      <c r="K218" s="36">
        <f>VLOOKUP(H218,'Metales Pesados 2026'!H218:AJ693,29,FALSE)</f>
        <v>0</v>
      </c>
      <c r="L218" s="60">
        <f>VLOOKUP(H218,'Metales Pesados 2026'!H218:AW693,42,FALSE)</f>
        <v>0</v>
      </c>
      <c r="M218" s="36">
        <f>VLOOKUP(H218,'Metales Pesados 2026'!H218:BJ693,55,FALSE)</f>
        <v>0</v>
      </c>
      <c r="N218" s="36">
        <f>VLOOKUP(H218,'Metales Pesados 2026'!H218:BW693,68,FALSE)</f>
        <v>0</v>
      </c>
      <c r="O218" s="36">
        <f>VLOOKUP(H218,'Metales Pesados 2026'!H218:CJ693,81,FALSE)</f>
        <v>0</v>
      </c>
      <c r="P218" s="60">
        <f>VLOOKUP(H218,'Metales Pesados 2026'!H218:CW693,94,FALSE)</f>
        <v>0</v>
      </c>
    </row>
    <row r="219" spans="1:16" ht="13.05" customHeight="1" x14ac:dyDescent="0.2">
      <c r="A219" s="46" t="s">
        <v>22</v>
      </c>
      <c r="B219" s="46" t="s">
        <v>23</v>
      </c>
      <c r="C219" s="89">
        <v>406</v>
      </c>
      <c r="D219" s="46" t="s">
        <v>611</v>
      </c>
      <c r="E219" s="46" t="s">
        <v>22</v>
      </c>
      <c r="F219" s="46" t="s">
        <v>23</v>
      </c>
      <c r="G219" s="47" t="s">
        <v>32</v>
      </c>
      <c r="H219" s="71">
        <v>165</v>
      </c>
      <c r="I219" s="49" t="s">
        <v>267</v>
      </c>
      <c r="J219" s="64">
        <f>VLOOKUP(H219,'Metales Pesados 2026'!H219:W694,16,FALSE)</f>
        <v>0</v>
      </c>
      <c r="K219" s="36">
        <f>VLOOKUP(H219,'Metales Pesados 2026'!H219:AJ694,29,FALSE)</f>
        <v>0</v>
      </c>
      <c r="L219" s="60">
        <f>VLOOKUP(H219,'Metales Pesados 2026'!H219:AW694,42,FALSE)</f>
        <v>0</v>
      </c>
      <c r="M219" s="36">
        <f>VLOOKUP(H219,'Metales Pesados 2026'!H219:BJ694,55,FALSE)</f>
        <v>0</v>
      </c>
      <c r="N219" s="36">
        <f>VLOOKUP(H219,'Metales Pesados 2026'!H219:BW694,68,FALSE)</f>
        <v>0</v>
      </c>
      <c r="O219" s="36">
        <f>VLOOKUP(H219,'Metales Pesados 2026'!H219:CJ694,81,FALSE)</f>
        <v>0</v>
      </c>
      <c r="P219" s="60">
        <f>VLOOKUP(H219,'Metales Pesados 2026'!H219:CW694,94,FALSE)</f>
        <v>0</v>
      </c>
    </row>
    <row r="220" spans="1:16" ht="13.05" customHeight="1" x14ac:dyDescent="0.2">
      <c r="A220" s="46" t="s">
        <v>22</v>
      </c>
      <c r="B220" s="46" t="s">
        <v>23</v>
      </c>
      <c r="C220" s="89">
        <v>406</v>
      </c>
      <c r="D220" s="46" t="s">
        <v>611</v>
      </c>
      <c r="E220" s="46" t="s">
        <v>22</v>
      </c>
      <c r="F220" s="46" t="s">
        <v>23</v>
      </c>
      <c r="G220" s="47" t="s">
        <v>32</v>
      </c>
      <c r="H220" s="71">
        <v>166</v>
      </c>
      <c r="I220" s="49" t="s">
        <v>268</v>
      </c>
      <c r="J220" s="64">
        <f>VLOOKUP(H220,'Metales Pesados 2026'!H220:W695,16,FALSE)</f>
        <v>0</v>
      </c>
      <c r="K220" s="36">
        <f>VLOOKUP(H220,'Metales Pesados 2026'!H220:AJ695,29,FALSE)</f>
        <v>0</v>
      </c>
      <c r="L220" s="60">
        <f>VLOOKUP(H220,'Metales Pesados 2026'!H220:AW695,42,FALSE)</f>
        <v>0</v>
      </c>
      <c r="M220" s="36">
        <f>VLOOKUP(H220,'Metales Pesados 2026'!H220:BJ695,55,FALSE)</f>
        <v>0</v>
      </c>
      <c r="N220" s="36">
        <f>VLOOKUP(H220,'Metales Pesados 2026'!H220:BW695,68,FALSE)</f>
        <v>0</v>
      </c>
      <c r="O220" s="36">
        <f>VLOOKUP(H220,'Metales Pesados 2026'!H220:CJ695,81,FALSE)</f>
        <v>0</v>
      </c>
      <c r="P220" s="60">
        <f>VLOOKUP(H220,'Metales Pesados 2026'!H220:CW695,94,FALSE)</f>
        <v>0</v>
      </c>
    </row>
    <row r="221" spans="1:16" ht="13.05" customHeight="1" x14ac:dyDescent="0.2">
      <c r="A221" s="46" t="s">
        <v>22</v>
      </c>
      <c r="B221" s="46" t="s">
        <v>23</v>
      </c>
      <c r="C221" s="89">
        <v>406</v>
      </c>
      <c r="D221" s="46" t="s">
        <v>611</v>
      </c>
      <c r="E221" s="46" t="s">
        <v>22</v>
      </c>
      <c r="F221" s="46" t="s">
        <v>23</v>
      </c>
      <c r="G221" s="47" t="s">
        <v>32</v>
      </c>
      <c r="H221" s="71">
        <v>167</v>
      </c>
      <c r="I221" s="49" t="s">
        <v>269</v>
      </c>
      <c r="J221" s="64">
        <f>VLOOKUP(H221,'Metales Pesados 2026'!H221:W696,16,FALSE)</f>
        <v>0</v>
      </c>
      <c r="K221" s="36">
        <f>VLOOKUP(H221,'Metales Pesados 2026'!H221:AJ696,29,FALSE)</f>
        <v>0</v>
      </c>
      <c r="L221" s="60">
        <f>VLOOKUP(H221,'Metales Pesados 2026'!H221:AW696,42,FALSE)</f>
        <v>0</v>
      </c>
      <c r="M221" s="36">
        <f>VLOOKUP(H221,'Metales Pesados 2026'!H221:BJ696,55,FALSE)</f>
        <v>0</v>
      </c>
      <c r="N221" s="36">
        <f>VLOOKUP(H221,'Metales Pesados 2026'!H221:BW696,68,FALSE)</f>
        <v>0</v>
      </c>
      <c r="O221" s="36">
        <f>VLOOKUP(H221,'Metales Pesados 2026'!H221:CJ696,81,FALSE)</f>
        <v>0</v>
      </c>
      <c r="P221" s="60">
        <f>VLOOKUP(H221,'Metales Pesados 2026'!H221:CW696,94,FALSE)</f>
        <v>0</v>
      </c>
    </row>
    <row r="222" spans="1:16" ht="13.05" customHeight="1" x14ac:dyDescent="0.2">
      <c r="A222" s="46" t="s">
        <v>22</v>
      </c>
      <c r="B222" s="46" t="s">
        <v>23</v>
      </c>
      <c r="C222" s="89">
        <v>406</v>
      </c>
      <c r="D222" s="46" t="s">
        <v>611</v>
      </c>
      <c r="E222" s="46" t="s">
        <v>22</v>
      </c>
      <c r="F222" s="46" t="s">
        <v>23</v>
      </c>
      <c r="G222" s="47" t="s">
        <v>32</v>
      </c>
      <c r="H222" s="71">
        <v>294</v>
      </c>
      <c r="I222" s="49" t="s">
        <v>270</v>
      </c>
      <c r="J222" s="64">
        <f>VLOOKUP(H222,'Metales Pesados 2026'!H222:W697,16,FALSE)</f>
        <v>0</v>
      </c>
      <c r="K222" s="36">
        <f>VLOOKUP(H222,'Metales Pesados 2026'!H222:AJ697,29,FALSE)</f>
        <v>0</v>
      </c>
      <c r="L222" s="60">
        <f>VLOOKUP(H222,'Metales Pesados 2026'!H222:AW697,42,FALSE)</f>
        <v>0</v>
      </c>
      <c r="M222" s="36">
        <f>VLOOKUP(H222,'Metales Pesados 2026'!H222:BJ697,55,FALSE)</f>
        <v>0</v>
      </c>
      <c r="N222" s="36">
        <f>VLOOKUP(H222,'Metales Pesados 2026'!H222:BW697,68,FALSE)</f>
        <v>0</v>
      </c>
      <c r="O222" s="36">
        <f>VLOOKUP(H222,'Metales Pesados 2026'!H222:CJ697,81,FALSE)</f>
        <v>0</v>
      </c>
      <c r="P222" s="60">
        <f>VLOOKUP(H222,'Metales Pesados 2026'!H222:CW697,94,FALSE)</f>
        <v>0</v>
      </c>
    </row>
    <row r="223" spans="1:16" ht="13.05" customHeight="1" x14ac:dyDescent="0.2">
      <c r="A223" s="46" t="s">
        <v>22</v>
      </c>
      <c r="B223" s="46" t="s">
        <v>23</v>
      </c>
      <c r="C223" s="89">
        <v>406</v>
      </c>
      <c r="D223" s="46" t="s">
        <v>611</v>
      </c>
      <c r="E223" s="46" t="s">
        <v>22</v>
      </c>
      <c r="F223" s="46" t="s">
        <v>23</v>
      </c>
      <c r="G223" s="47" t="s">
        <v>263</v>
      </c>
      <c r="H223" s="71">
        <v>31810</v>
      </c>
      <c r="I223" s="49" t="s">
        <v>271</v>
      </c>
      <c r="J223" s="64">
        <f>VLOOKUP(H223,'Metales Pesados 2026'!H223:W698,16,FALSE)</f>
        <v>0</v>
      </c>
      <c r="K223" s="36">
        <f>VLOOKUP(H223,'Metales Pesados 2026'!H223:AJ698,29,FALSE)</f>
        <v>0</v>
      </c>
      <c r="L223" s="60">
        <f>VLOOKUP(H223,'Metales Pesados 2026'!H223:AW698,42,FALSE)</f>
        <v>0</v>
      </c>
      <c r="M223" s="36">
        <f>VLOOKUP(H223,'Metales Pesados 2026'!H223:BJ698,55,FALSE)</f>
        <v>0</v>
      </c>
      <c r="N223" s="36">
        <f>VLOOKUP(H223,'Metales Pesados 2026'!H223:BW698,68,FALSE)</f>
        <v>0</v>
      </c>
      <c r="O223" s="36">
        <f>VLOOKUP(H223,'Metales Pesados 2026'!H223:CJ698,81,FALSE)</f>
        <v>0</v>
      </c>
      <c r="P223" s="60">
        <f>VLOOKUP(H223,'Metales Pesados 2026'!H223:CW698,94,FALSE)</f>
        <v>0</v>
      </c>
    </row>
    <row r="224" spans="1:16" ht="13.05" customHeight="1" x14ac:dyDescent="0.2">
      <c r="A224" s="46" t="s">
        <v>22</v>
      </c>
      <c r="B224" s="46" t="s">
        <v>23</v>
      </c>
      <c r="C224" s="89">
        <v>406</v>
      </c>
      <c r="D224" s="46" t="s">
        <v>611</v>
      </c>
      <c r="E224" s="46" t="s">
        <v>22</v>
      </c>
      <c r="F224" s="46" t="s">
        <v>23</v>
      </c>
      <c r="G224" s="47" t="s">
        <v>32</v>
      </c>
      <c r="H224" s="71">
        <v>295</v>
      </c>
      <c r="I224" s="49" t="s">
        <v>272</v>
      </c>
      <c r="J224" s="64">
        <f>VLOOKUP(H224,'Metales Pesados 2026'!H224:W699,16,FALSE)</f>
        <v>0</v>
      </c>
      <c r="K224" s="36">
        <f>VLOOKUP(H224,'Metales Pesados 2026'!H224:AJ699,29,FALSE)</f>
        <v>0</v>
      </c>
      <c r="L224" s="60">
        <f>VLOOKUP(H224,'Metales Pesados 2026'!H224:AW699,42,FALSE)</f>
        <v>0</v>
      </c>
      <c r="M224" s="36">
        <f>VLOOKUP(H224,'Metales Pesados 2026'!H224:BJ699,55,FALSE)</f>
        <v>0</v>
      </c>
      <c r="N224" s="36">
        <f>VLOOKUP(H224,'Metales Pesados 2026'!H224:BW699,68,FALSE)</f>
        <v>0</v>
      </c>
      <c r="O224" s="36">
        <f>VLOOKUP(H224,'Metales Pesados 2026'!H224:CJ699,81,FALSE)</f>
        <v>0</v>
      </c>
      <c r="P224" s="60">
        <f>VLOOKUP(H224,'Metales Pesados 2026'!H224:CW699,94,FALSE)</f>
        <v>0</v>
      </c>
    </row>
    <row r="225" spans="1:16" ht="13.05" customHeight="1" x14ac:dyDescent="0.2">
      <c r="A225" s="46" t="s">
        <v>22</v>
      </c>
      <c r="B225" s="46" t="s">
        <v>23</v>
      </c>
      <c r="C225" s="89">
        <v>406</v>
      </c>
      <c r="D225" s="46" t="s">
        <v>611</v>
      </c>
      <c r="E225" s="46" t="s">
        <v>22</v>
      </c>
      <c r="F225" s="46" t="s">
        <v>23</v>
      </c>
      <c r="G225" s="47" t="s">
        <v>32</v>
      </c>
      <c r="H225" s="71">
        <v>31703</v>
      </c>
      <c r="I225" s="49" t="s">
        <v>273</v>
      </c>
      <c r="J225" s="64">
        <f>VLOOKUP(H225,'Metales Pesados 2026'!H225:W700,16,FALSE)</f>
        <v>0</v>
      </c>
      <c r="K225" s="36">
        <f>VLOOKUP(H225,'Metales Pesados 2026'!H225:AJ700,29,FALSE)</f>
        <v>0</v>
      </c>
      <c r="L225" s="60">
        <f>VLOOKUP(H225,'Metales Pesados 2026'!H225:AW700,42,FALSE)</f>
        <v>0</v>
      </c>
      <c r="M225" s="36">
        <f>VLOOKUP(H225,'Metales Pesados 2026'!H225:BJ700,55,FALSE)</f>
        <v>0</v>
      </c>
      <c r="N225" s="36">
        <f>VLOOKUP(H225,'Metales Pesados 2026'!H225:BW700,68,FALSE)</f>
        <v>0</v>
      </c>
      <c r="O225" s="36">
        <f>VLOOKUP(H225,'Metales Pesados 2026'!H225:CJ700,81,FALSE)</f>
        <v>0</v>
      </c>
      <c r="P225" s="60">
        <f>VLOOKUP(H225,'Metales Pesados 2026'!H225:CW700,94,FALSE)</f>
        <v>0</v>
      </c>
    </row>
    <row r="226" spans="1:16" ht="13.05" customHeight="1" x14ac:dyDescent="0.2">
      <c r="A226" s="46" t="s">
        <v>22</v>
      </c>
      <c r="B226" s="46" t="s">
        <v>23</v>
      </c>
      <c r="C226" s="89">
        <v>406</v>
      </c>
      <c r="D226" s="46" t="s">
        <v>611</v>
      </c>
      <c r="E226" s="46" t="s">
        <v>22</v>
      </c>
      <c r="F226" s="46" t="s">
        <v>23</v>
      </c>
      <c r="G226" s="47" t="s">
        <v>32</v>
      </c>
      <c r="H226" s="71">
        <v>6763</v>
      </c>
      <c r="I226" s="49" t="s">
        <v>274</v>
      </c>
      <c r="J226" s="64">
        <f>VLOOKUP(H226,'Metales Pesados 2026'!H226:W701,16,FALSE)</f>
        <v>0</v>
      </c>
      <c r="K226" s="36">
        <f>VLOOKUP(H226,'Metales Pesados 2026'!H226:AJ701,29,FALSE)</f>
        <v>0</v>
      </c>
      <c r="L226" s="60">
        <f>VLOOKUP(H226,'Metales Pesados 2026'!H226:AW701,42,FALSE)</f>
        <v>0</v>
      </c>
      <c r="M226" s="36">
        <f>VLOOKUP(H226,'Metales Pesados 2026'!H226:BJ701,55,FALSE)</f>
        <v>0</v>
      </c>
      <c r="N226" s="36">
        <f>VLOOKUP(H226,'Metales Pesados 2026'!H226:BW701,68,FALSE)</f>
        <v>0</v>
      </c>
      <c r="O226" s="36">
        <f>VLOOKUP(H226,'Metales Pesados 2026'!H226:CJ701,81,FALSE)</f>
        <v>0</v>
      </c>
      <c r="P226" s="60">
        <f>VLOOKUP(H226,'Metales Pesados 2026'!H226:CW701,94,FALSE)</f>
        <v>0</v>
      </c>
    </row>
    <row r="227" spans="1:16" ht="13.05" customHeight="1" x14ac:dyDescent="0.2">
      <c r="A227" s="46" t="s">
        <v>22</v>
      </c>
      <c r="B227" s="46" t="s">
        <v>23</v>
      </c>
      <c r="C227" s="89">
        <v>406</v>
      </c>
      <c r="D227" s="46" t="s">
        <v>611</v>
      </c>
      <c r="E227" s="46" t="s">
        <v>22</v>
      </c>
      <c r="F227" s="46" t="s">
        <v>23</v>
      </c>
      <c r="G227" s="47" t="s">
        <v>32</v>
      </c>
      <c r="H227" s="71">
        <v>168</v>
      </c>
      <c r="I227" s="49" t="s">
        <v>275</v>
      </c>
      <c r="J227" s="64">
        <f>VLOOKUP(H227,'Metales Pesados 2026'!H227:W702,16,FALSE)</f>
        <v>0</v>
      </c>
      <c r="K227" s="36">
        <f>VLOOKUP(H227,'Metales Pesados 2026'!H227:AJ702,29,FALSE)</f>
        <v>0</v>
      </c>
      <c r="L227" s="60">
        <f>VLOOKUP(H227,'Metales Pesados 2026'!H227:AW702,42,FALSE)</f>
        <v>0</v>
      </c>
      <c r="M227" s="36">
        <f>VLOOKUP(H227,'Metales Pesados 2026'!H227:BJ702,55,FALSE)</f>
        <v>0</v>
      </c>
      <c r="N227" s="36">
        <f>VLOOKUP(H227,'Metales Pesados 2026'!H227:BW702,68,FALSE)</f>
        <v>0</v>
      </c>
      <c r="O227" s="36">
        <f>VLOOKUP(H227,'Metales Pesados 2026'!H227:CJ702,81,FALSE)</f>
        <v>0</v>
      </c>
      <c r="P227" s="60">
        <f>VLOOKUP(H227,'Metales Pesados 2026'!H227:CW702,94,FALSE)</f>
        <v>0</v>
      </c>
    </row>
    <row r="228" spans="1:16" ht="13.05" customHeight="1" x14ac:dyDescent="0.2">
      <c r="A228" s="46" t="s">
        <v>22</v>
      </c>
      <c r="B228" s="46" t="s">
        <v>23</v>
      </c>
      <c r="C228" s="89">
        <v>406</v>
      </c>
      <c r="D228" s="46" t="s">
        <v>611</v>
      </c>
      <c r="E228" s="46" t="s">
        <v>22</v>
      </c>
      <c r="F228" s="46" t="s">
        <v>23</v>
      </c>
      <c r="G228" s="47" t="s">
        <v>58</v>
      </c>
      <c r="H228" s="71">
        <v>169</v>
      </c>
      <c r="I228" s="49" t="s">
        <v>276</v>
      </c>
      <c r="J228" s="64">
        <f>VLOOKUP(H228,'Metales Pesados 2026'!H228:W703,16,FALSE)</f>
        <v>0</v>
      </c>
      <c r="K228" s="36">
        <f>VLOOKUP(H228,'Metales Pesados 2026'!H228:AJ703,29,FALSE)</f>
        <v>0</v>
      </c>
      <c r="L228" s="60">
        <f>VLOOKUP(H228,'Metales Pesados 2026'!H228:AW703,42,FALSE)</f>
        <v>0</v>
      </c>
      <c r="M228" s="36">
        <f>VLOOKUP(H228,'Metales Pesados 2026'!H228:BJ703,55,FALSE)</f>
        <v>0</v>
      </c>
      <c r="N228" s="36">
        <f>VLOOKUP(H228,'Metales Pesados 2026'!H228:BW703,68,FALSE)</f>
        <v>0</v>
      </c>
      <c r="O228" s="36">
        <f>VLOOKUP(H228,'Metales Pesados 2026'!H228:CJ703,81,FALSE)</f>
        <v>0</v>
      </c>
      <c r="P228" s="60">
        <f>VLOOKUP(H228,'Metales Pesados 2026'!H228:CW703,94,FALSE)</f>
        <v>0</v>
      </c>
    </row>
    <row r="229" spans="1:16" ht="13.05" customHeight="1" x14ac:dyDescent="0.2">
      <c r="A229" s="46" t="s">
        <v>22</v>
      </c>
      <c r="B229" s="46" t="s">
        <v>23</v>
      </c>
      <c r="C229" s="89">
        <v>406</v>
      </c>
      <c r="D229" s="46" t="s">
        <v>611</v>
      </c>
      <c r="E229" s="46" t="s">
        <v>22</v>
      </c>
      <c r="F229" s="46" t="s">
        <v>23</v>
      </c>
      <c r="G229" s="47" t="s">
        <v>32</v>
      </c>
      <c r="H229" s="71">
        <v>26489</v>
      </c>
      <c r="I229" s="49" t="s">
        <v>277</v>
      </c>
      <c r="J229" s="64">
        <f>VLOOKUP(H229,'Metales Pesados 2026'!H229:W704,16,FALSE)</f>
        <v>0</v>
      </c>
      <c r="K229" s="36">
        <f>VLOOKUP(H229,'Metales Pesados 2026'!H229:AJ704,29,FALSE)</f>
        <v>0</v>
      </c>
      <c r="L229" s="60">
        <f>VLOOKUP(H229,'Metales Pesados 2026'!H229:AW704,42,FALSE)</f>
        <v>0</v>
      </c>
      <c r="M229" s="36">
        <f>VLOOKUP(H229,'Metales Pesados 2026'!H229:BJ704,55,FALSE)</f>
        <v>0</v>
      </c>
      <c r="N229" s="36">
        <f>VLOOKUP(H229,'Metales Pesados 2026'!H229:BW704,68,FALSE)</f>
        <v>0</v>
      </c>
      <c r="O229" s="36">
        <f>VLOOKUP(H229,'Metales Pesados 2026'!H229:CJ704,81,FALSE)</f>
        <v>0</v>
      </c>
      <c r="P229" s="60">
        <f>VLOOKUP(H229,'Metales Pesados 2026'!H229:CW704,94,FALSE)</f>
        <v>0</v>
      </c>
    </row>
    <row r="230" spans="1:16" ht="13.05" customHeight="1" x14ac:dyDescent="0.2">
      <c r="A230" s="46" t="s">
        <v>22</v>
      </c>
      <c r="B230" s="46" t="s">
        <v>38</v>
      </c>
      <c r="C230" s="89">
        <v>406</v>
      </c>
      <c r="D230" s="46" t="s">
        <v>611</v>
      </c>
      <c r="E230" s="46" t="s">
        <v>22</v>
      </c>
      <c r="F230" s="46" t="s">
        <v>23</v>
      </c>
      <c r="G230" s="47" t="s">
        <v>32</v>
      </c>
      <c r="H230" s="71">
        <v>26490</v>
      </c>
      <c r="I230" s="49" t="s">
        <v>278</v>
      </c>
      <c r="J230" s="64">
        <f>VLOOKUP(H230,'Metales Pesados 2026'!H230:W705,16,FALSE)</f>
        <v>0</v>
      </c>
      <c r="K230" s="36">
        <f>VLOOKUP(H230,'Metales Pesados 2026'!H230:AJ705,29,FALSE)</f>
        <v>0</v>
      </c>
      <c r="L230" s="60">
        <f>VLOOKUP(H230,'Metales Pesados 2026'!H230:AW705,42,FALSE)</f>
        <v>0</v>
      </c>
      <c r="M230" s="36">
        <f>VLOOKUP(H230,'Metales Pesados 2026'!H230:BJ705,55,FALSE)</f>
        <v>0</v>
      </c>
      <c r="N230" s="36">
        <f>VLOOKUP(H230,'Metales Pesados 2026'!H230:BW705,68,FALSE)</f>
        <v>0</v>
      </c>
      <c r="O230" s="36">
        <f>VLOOKUP(H230,'Metales Pesados 2026'!H230:CJ705,81,FALSE)</f>
        <v>0</v>
      </c>
      <c r="P230" s="60">
        <f>VLOOKUP(H230,'Metales Pesados 2026'!H230:CW705,94,FALSE)</f>
        <v>0</v>
      </c>
    </row>
    <row r="231" spans="1:16" ht="13.05" customHeight="1" x14ac:dyDescent="0.2">
      <c r="A231" s="46" t="s">
        <v>22</v>
      </c>
      <c r="B231" s="46" t="s">
        <v>23</v>
      </c>
      <c r="C231" s="89">
        <v>406</v>
      </c>
      <c r="D231" s="46" t="s">
        <v>611</v>
      </c>
      <c r="E231" s="46" t="s">
        <v>22</v>
      </c>
      <c r="F231" s="46" t="s">
        <v>23</v>
      </c>
      <c r="G231" s="47" t="s">
        <v>32</v>
      </c>
      <c r="H231" s="71">
        <v>31356</v>
      </c>
      <c r="I231" s="49" t="s">
        <v>279</v>
      </c>
      <c r="J231" s="64">
        <f>VLOOKUP(H231,'Metales Pesados 2026'!H231:W706,16,FALSE)</f>
        <v>0</v>
      </c>
      <c r="K231" s="36">
        <f>VLOOKUP(H231,'Metales Pesados 2026'!H231:AJ706,29,FALSE)</f>
        <v>0</v>
      </c>
      <c r="L231" s="60">
        <f>VLOOKUP(H231,'Metales Pesados 2026'!H231:AW706,42,FALSE)</f>
        <v>0</v>
      </c>
      <c r="M231" s="36">
        <f>VLOOKUP(H231,'Metales Pesados 2026'!H231:BJ706,55,FALSE)</f>
        <v>0</v>
      </c>
      <c r="N231" s="36">
        <f>VLOOKUP(H231,'Metales Pesados 2026'!H231:BW706,68,FALSE)</f>
        <v>0</v>
      </c>
      <c r="O231" s="36">
        <f>VLOOKUP(H231,'Metales Pesados 2026'!H231:CJ706,81,FALSE)</f>
        <v>0</v>
      </c>
      <c r="P231" s="60">
        <f>VLOOKUP(H231,'Metales Pesados 2026'!H231:CW706,94,FALSE)</f>
        <v>0</v>
      </c>
    </row>
    <row r="232" spans="1:16" ht="13.05" customHeight="1" x14ac:dyDescent="0.2">
      <c r="A232" s="46" t="s">
        <v>22</v>
      </c>
      <c r="B232" s="46" t="s">
        <v>23</v>
      </c>
      <c r="C232" s="89">
        <v>406</v>
      </c>
      <c r="D232" s="46" t="s">
        <v>611</v>
      </c>
      <c r="E232" s="46" t="s">
        <v>22</v>
      </c>
      <c r="F232" s="46" t="s">
        <v>23</v>
      </c>
      <c r="G232" s="47" t="s">
        <v>32</v>
      </c>
      <c r="H232" s="71">
        <v>26487</v>
      </c>
      <c r="I232" s="49" t="s">
        <v>281</v>
      </c>
      <c r="J232" s="64">
        <f>VLOOKUP(H232,'Metales Pesados 2026'!H232:W708,16,FALSE)</f>
        <v>0</v>
      </c>
      <c r="K232" s="36">
        <f>VLOOKUP(H232,'Metales Pesados 2026'!H232:AJ708,29,FALSE)</f>
        <v>0</v>
      </c>
      <c r="L232" s="60">
        <f>VLOOKUP(H232,'Metales Pesados 2026'!H232:AW708,42,FALSE)</f>
        <v>0</v>
      </c>
      <c r="M232" s="36">
        <f>VLOOKUP(H232,'Metales Pesados 2026'!H232:BJ708,55,FALSE)</f>
        <v>0</v>
      </c>
      <c r="N232" s="36">
        <f>VLOOKUP(H232,'Metales Pesados 2026'!H232:BW708,68,FALSE)</f>
        <v>0</v>
      </c>
      <c r="O232" s="36">
        <f>VLOOKUP(H232,'Metales Pesados 2026'!H232:CJ708,81,FALSE)</f>
        <v>0</v>
      </c>
      <c r="P232" s="60">
        <f>VLOOKUP(H232,'Metales Pesados 2026'!H232:CW708,94,FALSE)</f>
        <v>0</v>
      </c>
    </row>
    <row r="233" spans="1:16" ht="13.05" customHeight="1" x14ac:dyDescent="0.2">
      <c r="A233" s="46" t="s">
        <v>22</v>
      </c>
      <c r="B233" s="46" t="s">
        <v>23</v>
      </c>
      <c r="C233" s="89">
        <v>406</v>
      </c>
      <c r="D233" s="46" t="s">
        <v>611</v>
      </c>
      <c r="E233" s="46" t="s">
        <v>22</v>
      </c>
      <c r="F233" s="46" t="s">
        <v>23</v>
      </c>
      <c r="G233" s="47" t="s">
        <v>32</v>
      </c>
      <c r="H233" s="71">
        <v>31146</v>
      </c>
      <c r="I233" s="49" t="s">
        <v>282</v>
      </c>
      <c r="J233" s="64">
        <f>VLOOKUP(H233,'Metales Pesados 2026'!H233:W709,16,FALSE)</f>
        <v>0</v>
      </c>
      <c r="K233" s="36">
        <f>VLOOKUP(H233,'Metales Pesados 2026'!H233:AJ709,29,FALSE)</f>
        <v>0</v>
      </c>
      <c r="L233" s="60">
        <f>VLOOKUP(H233,'Metales Pesados 2026'!H233:AW709,42,FALSE)</f>
        <v>0</v>
      </c>
      <c r="M233" s="36">
        <f>VLOOKUP(H233,'Metales Pesados 2026'!H233:BJ709,55,FALSE)</f>
        <v>0</v>
      </c>
      <c r="N233" s="36">
        <f>VLOOKUP(H233,'Metales Pesados 2026'!H233:BW709,68,FALSE)</f>
        <v>0</v>
      </c>
      <c r="O233" s="36">
        <f>VLOOKUP(H233,'Metales Pesados 2026'!H233:CJ709,81,FALSE)</f>
        <v>0</v>
      </c>
      <c r="P233" s="60">
        <f>VLOOKUP(H233,'Metales Pesados 2026'!H233:CW709,94,FALSE)</f>
        <v>0</v>
      </c>
    </row>
    <row r="234" spans="1:16" ht="13.05" customHeight="1" x14ac:dyDescent="0.2">
      <c r="A234" s="46" t="s">
        <v>22</v>
      </c>
      <c r="B234" s="46" t="s">
        <v>23</v>
      </c>
      <c r="C234" s="89">
        <v>406</v>
      </c>
      <c r="D234" s="46" t="s">
        <v>611</v>
      </c>
      <c r="E234" s="46" t="s">
        <v>22</v>
      </c>
      <c r="F234" s="46" t="s">
        <v>23</v>
      </c>
      <c r="G234" s="47" t="s">
        <v>32</v>
      </c>
      <c r="H234" s="71">
        <v>26496</v>
      </c>
      <c r="I234" s="49" t="s">
        <v>283</v>
      </c>
      <c r="J234" s="64">
        <f>VLOOKUP(H234,'Metales Pesados 2026'!H234:W710,16,FALSE)</f>
        <v>0</v>
      </c>
      <c r="K234" s="36">
        <f>VLOOKUP(H234,'Metales Pesados 2026'!H234:AJ710,29,FALSE)</f>
        <v>0</v>
      </c>
      <c r="L234" s="60">
        <f>VLOOKUP(H234,'Metales Pesados 2026'!H234:AW710,42,FALSE)</f>
        <v>0</v>
      </c>
      <c r="M234" s="36">
        <f>VLOOKUP(H234,'Metales Pesados 2026'!H234:BJ710,55,FALSE)</f>
        <v>0</v>
      </c>
      <c r="N234" s="36">
        <f>VLOOKUP(H234,'Metales Pesados 2026'!H234:BW710,68,FALSE)</f>
        <v>0</v>
      </c>
      <c r="O234" s="36">
        <f>VLOOKUP(H234,'Metales Pesados 2026'!H234:CJ710,81,FALSE)</f>
        <v>0</v>
      </c>
      <c r="P234" s="60">
        <f>VLOOKUP(H234,'Metales Pesados 2026'!H234:CW710,94,FALSE)</f>
        <v>0</v>
      </c>
    </row>
    <row r="235" spans="1:16" ht="13.05" customHeight="1" x14ac:dyDescent="0.2">
      <c r="A235" s="46" t="s">
        <v>22</v>
      </c>
      <c r="B235" s="46" t="s">
        <v>284</v>
      </c>
      <c r="C235" s="89">
        <v>406</v>
      </c>
      <c r="D235" s="46" t="s">
        <v>611</v>
      </c>
      <c r="E235" s="46" t="s">
        <v>22</v>
      </c>
      <c r="F235" s="46" t="s">
        <v>23</v>
      </c>
      <c r="G235" s="47" t="s">
        <v>134</v>
      </c>
      <c r="H235" s="71">
        <v>176</v>
      </c>
      <c r="I235" s="49" t="s">
        <v>285</v>
      </c>
      <c r="J235" s="64">
        <f>VLOOKUP(H235,'Metales Pesados 2026'!H235:W711,16,FALSE)</f>
        <v>0</v>
      </c>
      <c r="K235" s="36">
        <f>VLOOKUP(H235,'Metales Pesados 2026'!H235:AJ711,29,FALSE)</f>
        <v>0</v>
      </c>
      <c r="L235" s="60">
        <f>VLOOKUP(H235,'Metales Pesados 2026'!H235:AW711,42,FALSE)</f>
        <v>0</v>
      </c>
      <c r="M235" s="36">
        <f>VLOOKUP(H235,'Metales Pesados 2026'!H235:BJ711,55,FALSE)</f>
        <v>0</v>
      </c>
      <c r="N235" s="36">
        <f>VLOOKUP(H235,'Metales Pesados 2026'!H235:BW711,68,FALSE)</f>
        <v>0</v>
      </c>
      <c r="O235" s="36">
        <f>VLOOKUP(H235,'Metales Pesados 2026'!H235:CJ711,81,FALSE)</f>
        <v>0</v>
      </c>
      <c r="P235" s="60">
        <f>VLOOKUP(H235,'Metales Pesados 2026'!H235:CW711,94,FALSE)</f>
        <v>0</v>
      </c>
    </row>
    <row r="236" spans="1:16" ht="13.05" customHeight="1" x14ac:dyDescent="0.2">
      <c r="A236" s="46" t="s">
        <v>22</v>
      </c>
      <c r="B236" s="46" t="s">
        <v>284</v>
      </c>
      <c r="C236" s="89">
        <v>406</v>
      </c>
      <c r="D236" s="46" t="s">
        <v>611</v>
      </c>
      <c r="E236" s="46" t="s">
        <v>22</v>
      </c>
      <c r="F236" s="46" t="s">
        <v>23</v>
      </c>
      <c r="G236" s="47" t="s">
        <v>32</v>
      </c>
      <c r="H236" s="71">
        <v>31156</v>
      </c>
      <c r="I236" s="49" t="s">
        <v>286</v>
      </c>
      <c r="J236" s="64">
        <f>VLOOKUP(H236,'Metales Pesados 2026'!H236:W712,16,FALSE)</f>
        <v>0</v>
      </c>
      <c r="K236" s="36">
        <f>VLOOKUP(H236,'Metales Pesados 2026'!H236:AJ712,29,FALSE)</f>
        <v>0</v>
      </c>
      <c r="L236" s="60">
        <f>VLOOKUP(H236,'Metales Pesados 2026'!H236:AW712,42,FALSE)</f>
        <v>0</v>
      </c>
      <c r="M236" s="36">
        <f>VLOOKUP(H236,'Metales Pesados 2026'!H236:BJ712,55,FALSE)</f>
        <v>0</v>
      </c>
      <c r="N236" s="36">
        <f>VLOOKUP(H236,'Metales Pesados 2026'!H236:BW712,68,FALSE)</f>
        <v>0</v>
      </c>
      <c r="O236" s="36">
        <f>VLOOKUP(H236,'Metales Pesados 2026'!H236:CJ712,81,FALSE)</f>
        <v>0</v>
      </c>
      <c r="P236" s="60">
        <f>VLOOKUP(H236,'Metales Pesados 2026'!H236:CW712,94,FALSE)</f>
        <v>0</v>
      </c>
    </row>
    <row r="237" spans="1:16" ht="13.05" customHeight="1" x14ac:dyDescent="0.2">
      <c r="A237" s="46" t="s">
        <v>22</v>
      </c>
      <c r="B237" s="46" t="s">
        <v>38</v>
      </c>
      <c r="C237" s="89">
        <v>406</v>
      </c>
      <c r="D237" s="46" t="s">
        <v>611</v>
      </c>
      <c r="E237" s="46" t="s">
        <v>22</v>
      </c>
      <c r="F237" s="46" t="s">
        <v>23</v>
      </c>
      <c r="G237" s="47" t="s">
        <v>27</v>
      </c>
      <c r="H237" s="71">
        <v>185</v>
      </c>
      <c r="I237" s="49" t="s">
        <v>287</v>
      </c>
      <c r="J237" s="64">
        <f>VLOOKUP(H237,'Metales Pesados 2026'!H237:W713,16,FALSE)</f>
        <v>0</v>
      </c>
      <c r="K237" s="36">
        <f>VLOOKUP(H237,'Metales Pesados 2026'!H237:AJ713,29,FALSE)</f>
        <v>0</v>
      </c>
      <c r="L237" s="60">
        <f>VLOOKUP(H237,'Metales Pesados 2026'!H237:AW713,42,FALSE)</f>
        <v>0</v>
      </c>
      <c r="M237" s="36">
        <f>VLOOKUP(H237,'Metales Pesados 2026'!H237:BJ713,55,FALSE)</f>
        <v>0</v>
      </c>
      <c r="N237" s="36">
        <f>VLOOKUP(H237,'Metales Pesados 2026'!H237:BW713,68,FALSE)</f>
        <v>0</v>
      </c>
      <c r="O237" s="36">
        <f>VLOOKUP(H237,'Metales Pesados 2026'!H237:CJ713,81,FALSE)</f>
        <v>0</v>
      </c>
      <c r="P237" s="60">
        <f>VLOOKUP(H237,'Metales Pesados 2026'!H237:CW713,94,FALSE)</f>
        <v>0</v>
      </c>
    </row>
    <row r="238" spans="1:16" ht="13.05" customHeight="1" x14ac:dyDescent="0.2">
      <c r="A238" s="46" t="s">
        <v>22</v>
      </c>
      <c r="B238" s="46" t="s">
        <v>284</v>
      </c>
      <c r="C238" s="89">
        <v>406</v>
      </c>
      <c r="D238" s="46" t="s">
        <v>611</v>
      </c>
      <c r="E238" s="46" t="s">
        <v>22</v>
      </c>
      <c r="F238" s="46" t="s">
        <v>23</v>
      </c>
      <c r="G238" s="47" t="s">
        <v>32</v>
      </c>
      <c r="H238" s="71">
        <v>26297</v>
      </c>
      <c r="I238" s="49" t="s">
        <v>288</v>
      </c>
      <c r="J238" s="64">
        <f>VLOOKUP(H238,'Metales Pesados 2026'!H238:W714,16,FALSE)</f>
        <v>0</v>
      </c>
      <c r="K238" s="36">
        <f>VLOOKUP(H238,'Metales Pesados 2026'!H238:AJ714,29,FALSE)</f>
        <v>0</v>
      </c>
      <c r="L238" s="60">
        <f>VLOOKUP(H238,'Metales Pesados 2026'!H238:AW714,42,FALSE)</f>
        <v>0</v>
      </c>
      <c r="M238" s="36">
        <f>VLOOKUP(H238,'Metales Pesados 2026'!H238:BJ714,55,FALSE)</f>
        <v>0</v>
      </c>
      <c r="N238" s="36">
        <f>VLOOKUP(H238,'Metales Pesados 2026'!H238:BW714,68,FALSE)</f>
        <v>0</v>
      </c>
      <c r="O238" s="36">
        <f>VLOOKUP(H238,'Metales Pesados 2026'!H238:CJ714,81,FALSE)</f>
        <v>0</v>
      </c>
      <c r="P238" s="60">
        <f>VLOOKUP(H238,'Metales Pesados 2026'!H238:CW714,94,FALSE)</f>
        <v>0</v>
      </c>
    </row>
    <row r="239" spans="1:16" ht="13.05" customHeight="1" x14ac:dyDescent="0.2">
      <c r="A239" s="46" t="s">
        <v>22</v>
      </c>
      <c r="B239" s="46" t="s">
        <v>284</v>
      </c>
      <c r="C239" s="89">
        <v>406</v>
      </c>
      <c r="D239" s="46" t="s">
        <v>611</v>
      </c>
      <c r="E239" s="46" t="s">
        <v>22</v>
      </c>
      <c r="F239" s="46" t="s">
        <v>23</v>
      </c>
      <c r="G239" s="47" t="s">
        <v>32</v>
      </c>
      <c r="H239" s="71">
        <v>298</v>
      </c>
      <c r="I239" s="49" t="s">
        <v>289</v>
      </c>
      <c r="J239" s="64">
        <f>VLOOKUP(H239,'Metales Pesados 2026'!H239:W715,16,FALSE)</f>
        <v>0</v>
      </c>
      <c r="K239" s="36">
        <f>VLOOKUP(H239,'Metales Pesados 2026'!H239:AJ715,29,FALSE)</f>
        <v>0</v>
      </c>
      <c r="L239" s="60">
        <f>VLOOKUP(H239,'Metales Pesados 2026'!H239:AW715,42,FALSE)</f>
        <v>0</v>
      </c>
      <c r="M239" s="36">
        <f>VLOOKUP(H239,'Metales Pesados 2026'!H239:BJ715,55,FALSE)</f>
        <v>0</v>
      </c>
      <c r="N239" s="36">
        <f>VLOOKUP(H239,'Metales Pesados 2026'!H239:BW715,68,FALSE)</f>
        <v>0</v>
      </c>
      <c r="O239" s="36">
        <f>VLOOKUP(H239,'Metales Pesados 2026'!H239:CJ715,81,FALSE)</f>
        <v>0</v>
      </c>
      <c r="P239" s="60">
        <f>VLOOKUP(H239,'Metales Pesados 2026'!H239:CW715,94,FALSE)</f>
        <v>0</v>
      </c>
    </row>
    <row r="240" spans="1:16" ht="13.05" customHeight="1" x14ac:dyDescent="0.2">
      <c r="A240" s="46" t="s">
        <v>22</v>
      </c>
      <c r="B240" s="46" t="s">
        <v>284</v>
      </c>
      <c r="C240" s="89">
        <v>406</v>
      </c>
      <c r="D240" s="46" t="s">
        <v>611</v>
      </c>
      <c r="E240" s="46" t="s">
        <v>22</v>
      </c>
      <c r="F240" s="46" t="s">
        <v>23</v>
      </c>
      <c r="G240" s="47" t="s">
        <v>58</v>
      </c>
      <c r="H240" s="71">
        <v>14253</v>
      </c>
      <c r="I240" s="49" t="s">
        <v>290</v>
      </c>
      <c r="J240" s="64">
        <f>VLOOKUP(H240,'Metales Pesados 2026'!H240:W716,16,FALSE)</f>
        <v>0</v>
      </c>
      <c r="K240" s="36">
        <f>VLOOKUP(H240,'Metales Pesados 2026'!H240:AJ716,29,FALSE)</f>
        <v>0</v>
      </c>
      <c r="L240" s="60">
        <f>VLOOKUP(H240,'Metales Pesados 2026'!H240:AW716,42,FALSE)</f>
        <v>0</v>
      </c>
      <c r="M240" s="36">
        <f>VLOOKUP(H240,'Metales Pesados 2026'!H240:BJ716,55,FALSE)</f>
        <v>0</v>
      </c>
      <c r="N240" s="36">
        <f>VLOOKUP(H240,'Metales Pesados 2026'!H240:BW716,68,FALSE)</f>
        <v>0</v>
      </c>
      <c r="O240" s="36">
        <f>VLOOKUP(H240,'Metales Pesados 2026'!H240:CJ716,81,FALSE)</f>
        <v>0</v>
      </c>
      <c r="P240" s="60">
        <f>VLOOKUP(H240,'Metales Pesados 2026'!H240:CW716,94,FALSE)</f>
        <v>0</v>
      </c>
    </row>
    <row r="241" spans="1:16" ht="13.05" customHeight="1" x14ac:dyDescent="0.2">
      <c r="A241" s="46" t="s">
        <v>22</v>
      </c>
      <c r="B241" s="46" t="s">
        <v>284</v>
      </c>
      <c r="C241" s="89">
        <v>406</v>
      </c>
      <c r="D241" s="46" t="s">
        <v>611</v>
      </c>
      <c r="E241" s="46" t="s">
        <v>22</v>
      </c>
      <c r="F241" s="46" t="s">
        <v>23</v>
      </c>
      <c r="G241" s="47" t="s">
        <v>32</v>
      </c>
      <c r="H241" s="71">
        <v>31540</v>
      </c>
      <c r="I241" s="49" t="s">
        <v>291</v>
      </c>
      <c r="J241" s="64">
        <f>VLOOKUP(H241,'Metales Pesados 2026'!H241:W717,16,FALSE)</f>
        <v>0</v>
      </c>
      <c r="K241" s="36">
        <f>VLOOKUP(H241,'Metales Pesados 2026'!H241:AJ717,29,FALSE)</f>
        <v>0</v>
      </c>
      <c r="L241" s="60">
        <f>VLOOKUP(H241,'Metales Pesados 2026'!H241:AW717,42,FALSE)</f>
        <v>0</v>
      </c>
      <c r="M241" s="36">
        <f>VLOOKUP(H241,'Metales Pesados 2026'!H241:BJ717,55,FALSE)</f>
        <v>0</v>
      </c>
      <c r="N241" s="36">
        <f>VLOOKUP(H241,'Metales Pesados 2026'!H241:BW717,68,FALSE)</f>
        <v>0</v>
      </c>
      <c r="O241" s="36">
        <f>VLOOKUP(H241,'Metales Pesados 2026'!H241:CJ717,81,FALSE)</f>
        <v>0</v>
      </c>
      <c r="P241" s="60">
        <f>VLOOKUP(H241,'Metales Pesados 2026'!H241:CW717,94,FALSE)</f>
        <v>0</v>
      </c>
    </row>
    <row r="242" spans="1:16" ht="13.05" customHeight="1" x14ac:dyDescent="0.2">
      <c r="A242" s="46" t="s">
        <v>22</v>
      </c>
      <c r="B242" s="46" t="s">
        <v>292</v>
      </c>
      <c r="C242" s="89">
        <v>406</v>
      </c>
      <c r="D242" s="46" t="s">
        <v>611</v>
      </c>
      <c r="E242" s="46" t="s">
        <v>22</v>
      </c>
      <c r="F242" s="46" t="s">
        <v>23</v>
      </c>
      <c r="G242" s="47" t="s">
        <v>58</v>
      </c>
      <c r="H242" s="71">
        <v>170</v>
      </c>
      <c r="I242" s="49" t="s">
        <v>292</v>
      </c>
      <c r="J242" s="64">
        <f>VLOOKUP(H242,'Metales Pesados 2026'!H242:W718,16,FALSE)</f>
        <v>0</v>
      </c>
      <c r="K242" s="36">
        <f>VLOOKUP(H242,'Metales Pesados 2026'!H242:AJ718,29,FALSE)</f>
        <v>0</v>
      </c>
      <c r="L242" s="60">
        <f>VLOOKUP(H242,'Metales Pesados 2026'!H242:AW718,42,FALSE)</f>
        <v>0</v>
      </c>
      <c r="M242" s="36">
        <f>VLOOKUP(H242,'Metales Pesados 2026'!H242:BJ718,55,FALSE)</f>
        <v>0</v>
      </c>
      <c r="N242" s="36">
        <f>VLOOKUP(H242,'Metales Pesados 2026'!H242:BW718,68,FALSE)</f>
        <v>0</v>
      </c>
      <c r="O242" s="36">
        <f>VLOOKUP(H242,'Metales Pesados 2026'!H242:CJ718,81,FALSE)</f>
        <v>0</v>
      </c>
      <c r="P242" s="60">
        <f>VLOOKUP(H242,'Metales Pesados 2026'!H242:CW718,94,FALSE)</f>
        <v>0</v>
      </c>
    </row>
    <row r="243" spans="1:16" ht="13.05" customHeight="1" x14ac:dyDescent="0.2">
      <c r="A243" s="46" t="s">
        <v>22</v>
      </c>
      <c r="B243" s="46" t="s">
        <v>292</v>
      </c>
      <c r="C243" s="89">
        <v>406</v>
      </c>
      <c r="D243" s="46" t="s">
        <v>611</v>
      </c>
      <c r="E243" s="46" t="s">
        <v>22</v>
      </c>
      <c r="F243" s="46" t="s">
        <v>23</v>
      </c>
      <c r="G243" s="47" t="s">
        <v>32</v>
      </c>
      <c r="H243" s="71">
        <v>17455</v>
      </c>
      <c r="I243" s="49" t="s">
        <v>293</v>
      </c>
      <c r="J243" s="64">
        <f>VLOOKUP(H243,'Metales Pesados 2026'!H243:W719,16,FALSE)</f>
        <v>0</v>
      </c>
      <c r="K243" s="36">
        <f>VLOOKUP(H243,'Metales Pesados 2026'!H243:AJ719,29,FALSE)</f>
        <v>0</v>
      </c>
      <c r="L243" s="60">
        <f>VLOOKUP(H243,'Metales Pesados 2026'!H243:AW719,42,FALSE)</f>
        <v>0</v>
      </c>
      <c r="M243" s="36">
        <f>VLOOKUP(H243,'Metales Pesados 2026'!H243:BJ719,55,FALSE)</f>
        <v>0</v>
      </c>
      <c r="N243" s="36">
        <f>VLOOKUP(H243,'Metales Pesados 2026'!H243:BW719,68,FALSE)</f>
        <v>0</v>
      </c>
      <c r="O243" s="36">
        <f>VLOOKUP(H243,'Metales Pesados 2026'!H243:CJ719,81,FALSE)</f>
        <v>0</v>
      </c>
      <c r="P243" s="60">
        <f>VLOOKUP(H243,'Metales Pesados 2026'!H243:CW719,94,FALSE)</f>
        <v>0</v>
      </c>
    </row>
    <row r="244" spans="1:16" ht="13.05" customHeight="1" x14ac:dyDescent="0.2">
      <c r="A244" s="46" t="s">
        <v>22</v>
      </c>
      <c r="B244" s="46" t="s">
        <v>23</v>
      </c>
      <c r="C244" s="89">
        <v>406</v>
      </c>
      <c r="D244" s="46" t="s">
        <v>611</v>
      </c>
      <c r="E244" s="46" t="s">
        <v>22</v>
      </c>
      <c r="F244" s="46" t="s">
        <v>23</v>
      </c>
      <c r="G244" s="47" t="s">
        <v>32</v>
      </c>
      <c r="H244" s="71">
        <v>26486</v>
      </c>
      <c r="I244" s="49" t="s">
        <v>280</v>
      </c>
      <c r="J244" s="64">
        <f>VLOOKUP(H244,'Metales Pesados 2026'!H244:W720,16,FALSE)</f>
        <v>0</v>
      </c>
      <c r="K244" s="36">
        <f>VLOOKUP(H244,'Metales Pesados 2026'!H244:AJ720,29,FALSE)</f>
        <v>0</v>
      </c>
      <c r="L244" s="60">
        <f>VLOOKUP(H244,'Metales Pesados 2026'!H244:AW720,42,FALSE)</f>
        <v>0</v>
      </c>
      <c r="M244" s="36">
        <f>VLOOKUP(H244,'Metales Pesados 2026'!H244:BJ720,55,FALSE)</f>
        <v>0</v>
      </c>
      <c r="N244" s="36">
        <f>VLOOKUP(H244,'Metales Pesados 2026'!H244:BW720,68,FALSE)</f>
        <v>0</v>
      </c>
      <c r="O244" s="36">
        <f>VLOOKUP(H244,'Metales Pesados 2026'!H244:CJ720,81,FALSE)</f>
        <v>0</v>
      </c>
      <c r="P244" s="60">
        <f>VLOOKUP(H244,'Metales Pesados 2026'!H244:CW720,94,FALSE)</f>
        <v>0</v>
      </c>
    </row>
    <row r="245" spans="1:16" s="4" customFormat="1" ht="13.05" customHeight="1" x14ac:dyDescent="0.2">
      <c r="A245" s="46" t="s">
        <v>22</v>
      </c>
      <c r="B245" s="46" t="s">
        <v>23</v>
      </c>
      <c r="C245" s="89">
        <v>406</v>
      </c>
      <c r="D245" s="46" t="s">
        <v>611</v>
      </c>
      <c r="E245" s="46" t="s">
        <v>22</v>
      </c>
      <c r="F245" s="46" t="s">
        <v>23</v>
      </c>
      <c r="G245" s="47" t="s">
        <v>32</v>
      </c>
      <c r="H245" s="71">
        <v>31320</v>
      </c>
      <c r="I245" s="49" t="s">
        <v>294</v>
      </c>
      <c r="J245" s="64">
        <f>VLOOKUP(H245,'Metales Pesados 2026'!H245:W721,16,FALSE)</f>
        <v>0</v>
      </c>
      <c r="K245" s="36">
        <f>VLOOKUP(H245,'Metales Pesados 2026'!H245:AJ721,29,FALSE)</f>
        <v>0</v>
      </c>
      <c r="L245" s="60">
        <f>VLOOKUP(H245,'Metales Pesados 2026'!H245:AW721,42,FALSE)</f>
        <v>0</v>
      </c>
      <c r="M245" s="36">
        <f>VLOOKUP(H245,'Metales Pesados 2026'!H245:BJ721,55,FALSE)</f>
        <v>0</v>
      </c>
      <c r="N245" s="36">
        <f>VLOOKUP(H245,'Metales Pesados 2026'!H245:BW721,68,FALSE)</f>
        <v>0</v>
      </c>
      <c r="O245" s="36">
        <f>VLOOKUP(H245,'Metales Pesados 2026'!H245:CJ721,81,FALSE)</f>
        <v>0</v>
      </c>
      <c r="P245" s="60">
        <f>VLOOKUP(H245,'Metales Pesados 2026'!H245:CW721,94,FALSE)</f>
        <v>0</v>
      </c>
    </row>
    <row r="246" spans="1:16" ht="13.05" customHeight="1" x14ac:dyDescent="0.2">
      <c r="A246" s="46" t="s">
        <v>22</v>
      </c>
      <c r="B246" s="46" t="s">
        <v>295</v>
      </c>
      <c r="C246" s="89">
        <v>406</v>
      </c>
      <c r="D246" s="46" t="s">
        <v>611</v>
      </c>
      <c r="E246" s="46" t="s">
        <v>22</v>
      </c>
      <c r="F246" s="46" t="s">
        <v>295</v>
      </c>
      <c r="G246" s="47" t="s">
        <v>296</v>
      </c>
      <c r="H246" s="71">
        <v>161</v>
      </c>
      <c r="I246" s="49" t="s">
        <v>297</v>
      </c>
      <c r="J246" s="64">
        <f>VLOOKUP(H246,'Metales Pesados 2026'!H246:W722,16,FALSE)</f>
        <v>0</v>
      </c>
      <c r="K246" s="36">
        <f>VLOOKUP(H246,'Metales Pesados 2026'!H246:AJ722,29,FALSE)</f>
        <v>0</v>
      </c>
      <c r="L246" s="60">
        <f>VLOOKUP(H246,'Metales Pesados 2026'!H246:AW722,42,FALSE)</f>
        <v>0</v>
      </c>
      <c r="M246" s="36">
        <f>VLOOKUP(H246,'Metales Pesados 2026'!H246:BJ722,55,FALSE)</f>
        <v>0</v>
      </c>
      <c r="N246" s="36">
        <f>VLOOKUP(H246,'Metales Pesados 2026'!H246:BW722,68,FALSE)</f>
        <v>0</v>
      </c>
      <c r="O246" s="36">
        <f>VLOOKUP(H246,'Metales Pesados 2026'!H246:CJ722,81,FALSE)</f>
        <v>0</v>
      </c>
      <c r="P246" s="60">
        <f>VLOOKUP(H246,'Metales Pesados 2026'!H246:CW722,94,FALSE)</f>
        <v>0</v>
      </c>
    </row>
    <row r="247" spans="1:16" ht="13.05" customHeight="1" x14ac:dyDescent="0.2">
      <c r="A247" s="46" t="s">
        <v>22</v>
      </c>
      <c r="B247" s="46" t="s">
        <v>295</v>
      </c>
      <c r="C247" s="89">
        <v>406</v>
      </c>
      <c r="D247" s="46" t="s">
        <v>611</v>
      </c>
      <c r="E247" s="46" t="s">
        <v>22</v>
      </c>
      <c r="F247" s="46" t="s">
        <v>295</v>
      </c>
      <c r="G247" s="47" t="s">
        <v>32</v>
      </c>
      <c r="H247" s="71">
        <v>177</v>
      </c>
      <c r="I247" s="49" t="s">
        <v>298</v>
      </c>
      <c r="J247" s="64">
        <f>VLOOKUP(H247,'Metales Pesados 2026'!H247:W723,16,FALSE)</f>
        <v>0</v>
      </c>
      <c r="K247" s="36">
        <f>VLOOKUP(H247,'Metales Pesados 2026'!H247:AJ723,29,FALSE)</f>
        <v>0</v>
      </c>
      <c r="L247" s="60">
        <f>VLOOKUP(H247,'Metales Pesados 2026'!H247:AW723,42,FALSE)</f>
        <v>0</v>
      </c>
      <c r="M247" s="36">
        <f>VLOOKUP(H247,'Metales Pesados 2026'!H247:BJ723,55,FALSE)</f>
        <v>0</v>
      </c>
      <c r="N247" s="36">
        <f>VLOOKUP(H247,'Metales Pesados 2026'!H247:BW723,68,FALSE)</f>
        <v>0</v>
      </c>
      <c r="O247" s="36">
        <f>VLOOKUP(H247,'Metales Pesados 2026'!H247:CJ723,81,FALSE)</f>
        <v>0</v>
      </c>
      <c r="P247" s="60">
        <f>VLOOKUP(H247,'Metales Pesados 2026'!H247:CW723,94,FALSE)</f>
        <v>0</v>
      </c>
    </row>
    <row r="248" spans="1:16" ht="13.05" customHeight="1" x14ac:dyDescent="0.2">
      <c r="A248" s="46" t="s">
        <v>22</v>
      </c>
      <c r="B248" s="46" t="s">
        <v>295</v>
      </c>
      <c r="C248" s="89">
        <v>406</v>
      </c>
      <c r="D248" s="46" t="s">
        <v>611</v>
      </c>
      <c r="E248" s="46" t="s">
        <v>22</v>
      </c>
      <c r="F248" s="46" t="s">
        <v>295</v>
      </c>
      <c r="G248" s="47" t="s">
        <v>32</v>
      </c>
      <c r="H248" s="71">
        <v>178</v>
      </c>
      <c r="I248" s="49" t="s">
        <v>299</v>
      </c>
      <c r="J248" s="64">
        <f>VLOOKUP(H248,'Metales Pesados 2026'!H248:W724,16,FALSE)</f>
        <v>0</v>
      </c>
      <c r="K248" s="36">
        <f>VLOOKUP(H248,'Metales Pesados 2026'!H248:AJ724,29,FALSE)</f>
        <v>0</v>
      </c>
      <c r="L248" s="60">
        <f>VLOOKUP(H248,'Metales Pesados 2026'!H248:AW724,42,FALSE)</f>
        <v>0</v>
      </c>
      <c r="M248" s="36">
        <f>VLOOKUP(H248,'Metales Pesados 2026'!H248:BJ724,55,FALSE)</f>
        <v>0</v>
      </c>
      <c r="N248" s="36">
        <f>VLOOKUP(H248,'Metales Pesados 2026'!H248:BW724,68,FALSE)</f>
        <v>0</v>
      </c>
      <c r="O248" s="36">
        <f>VLOOKUP(H248,'Metales Pesados 2026'!H248:CJ724,81,FALSE)</f>
        <v>0</v>
      </c>
      <c r="P248" s="60">
        <f>VLOOKUP(H248,'Metales Pesados 2026'!H248:CW724,94,FALSE)</f>
        <v>0</v>
      </c>
    </row>
    <row r="249" spans="1:16" ht="13.05" customHeight="1" x14ac:dyDescent="0.2">
      <c r="A249" s="46" t="s">
        <v>22</v>
      </c>
      <c r="B249" s="46" t="s">
        <v>295</v>
      </c>
      <c r="C249" s="89">
        <v>406</v>
      </c>
      <c r="D249" s="46" t="s">
        <v>611</v>
      </c>
      <c r="E249" s="46" t="s">
        <v>22</v>
      </c>
      <c r="F249" s="46" t="s">
        <v>295</v>
      </c>
      <c r="G249" s="47" t="s">
        <v>32</v>
      </c>
      <c r="H249" s="71">
        <v>179</v>
      </c>
      <c r="I249" s="49" t="s">
        <v>300</v>
      </c>
      <c r="J249" s="64">
        <f>VLOOKUP(H249,'Metales Pesados 2026'!H249:W725,16,FALSE)</f>
        <v>0</v>
      </c>
      <c r="K249" s="36">
        <f>VLOOKUP(H249,'Metales Pesados 2026'!H249:AJ725,29,FALSE)</f>
        <v>0</v>
      </c>
      <c r="L249" s="60">
        <f>VLOOKUP(H249,'Metales Pesados 2026'!H249:AW725,42,FALSE)</f>
        <v>0</v>
      </c>
      <c r="M249" s="36">
        <f>VLOOKUP(H249,'Metales Pesados 2026'!H249:BJ725,55,FALSE)</f>
        <v>0</v>
      </c>
      <c r="N249" s="36">
        <f>VLOOKUP(H249,'Metales Pesados 2026'!H249:BW725,68,FALSE)</f>
        <v>0</v>
      </c>
      <c r="O249" s="36">
        <f>VLOOKUP(H249,'Metales Pesados 2026'!H249:CJ725,81,FALSE)</f>
        <v>0</v>
      </c>
      <c r="P249" s="60">
        <f>VLOOKUP(H249,'Metales Pesados 2026'!H249:CW725,94,FALSE)</f>
        <v>0</v>
      </c>
    </row>
    <row r="250" spans="1:16" ht="13.05" customHeight="1" x14ac:dyDescent="0.2">
      <c r="A250" s="46" t="s">
        <v>22</v>
      </c>
      <c r="B250" s="46" t="s">
        <v>295</v>
      </c>
      <c r="C250" s="89">
        <v>406</v>
      </c>
      <c r="D250" s="46" t="s">
        <v>611</v>
      </c>
      <c r="E250" s="46" t="s">
        <v>22</v>
      </c>
      <c r="F250" s="46" t="s">
        <v>295</v>
      </c>
      <c r="G250" s="47" t="s">
        <v>32</v>
      </c>
      <c r="H250" s="71">
        <v>183</v>
      </c>
      <c r="I250" s="49" t="s">
        <v>301</v>
      </c>
      <c r="J250" s="64">
        <f>VLOOKUP(H250,'Metales Pesados 2026'!H250:W726,16,FALSE)</f>
        <v>0</v>
      </c>
      <c r="K250" s="36">
        <f>VLOOKUP(H250,'Metales Pesados 2026'!H250:AJ726,29,FALSE)</f>
        <v>0</v>
      </c>
      <c r="L250" s="60">
        <f>VLOOKUP(H250,'Metales Pesados 2026'!H250:AW726,42,FALSE)</f>
        <v>0</v>
      </c>
      <c r="M250" s="36">
        <f>VLOOKUP(H250,'Metales Pesados 2026'!H250:BJ726,55,FALSE)</f>
        <v>0</v>
      </c>
      <c r="N250" s="36">
        <f>VLOOKUP(H250,'Metales Pesados 2026'!H250:BW726,68,FALSE)</f>
        <v>0</v>
      </c>
      <c r="O250" s="36">
        <f>VLOOKUP(H250,'Metales Pesados 2026'!H250:CJ726,81,FALSE)</f>
        <v>0</v>
      </c>
      <c r="P250" s="60">
        <f>VLOOKUP(H250,'Metales Pesados 2026'!H250:CW726,94,FALSE)</f>
        <v>0</v>
      </c>
    </row>
    <row r="251" spans="1:16" ht="13.05" customHeight="1" x14ac:dyDescent="0.2">
      <c r="A251" s="46" t="s">
        <v>22</v>
      </c>
      <c r="B251" s="46" t="s">
        <v>295</v>
      </c>
      <c r="C251" s="89">
        <v>406</v>
      </c>
      <c r="D251" s="46" t="s">
        <v>611</v>
      </c>
      <c r="E251" s="46" t="s">
        <v>22</v>
      </c>
      <c r="F251" s="46" t="s">
        <v>295</v>
      </c>
      <c r="G251" s="47" t="s">
        <v>32</v>
      </c>
      <c r="H251" s="71">
        <v>184</v>
      </c>
      <c r="I251" s="49" t="s">
        <v>302</v>
      </c>
      <c r="J251" s="64">
        <f>VLOOKUP(H251,'Metales Pesados 2026'!H251:W727,16,FALSE)</f>
        <v>0</v>
      </c>
      <c r="K251" s="36">
        <f>VLOOKUP(H251,'Metales Pesados 2026'!H251:AJ727,29,FALSE)</f>
        <v>0</v>
      </c>
      <c r="L251" s="60">
        <f>VLOOKUP(H251,'Metales Pesados 2026'!H251:AW727,42,FALSE)</f>
        <v>0</v>
      </c>
      <c r="M251" s="36">
        <f>VLOOKUP(H251,'Metales Pesados 2026'!H251:BJ727,55,FALSE)</f>
        <v>0</v>
      </c>
      <c r="N251" s="36">
        <f>VLOOKUP(H251,'Metales Pesados 2026'!H251:BW727,68,FALSE)</f>
        <v>0</v>
      </c>
      <c r="O251" s="36">
        <f>VLOOKUP(H251,'Metales Pesados 2026'!H251:CJ727,81,FALSE)</f>
        <v>0</v>
      </c>
      <c r="P251" s="60">
        <f>VLOOKUP(H251,'Metales Pesados 2026'!H251:CW727,94,FALSE)</f>
        <v>0</v>
      </c>
    </row>
    <row r="252" spans="1:16" ht="13.05" customHeight="1" x14ac:dyDescent="0.2">
      <c r="A252" s="46" t="s">
        <v>22</v>
      </c>
      <c r="B252" s="46" t="s">
        <v>295</v>
      </c>
      <c r="C252" s="89">
        <v>406</v>
      </c>
      <c r="D252" s="46" t="s">
        <v>611</v>
      </c>
      <c r="E252" s="46" t="s">
        <v>22</v>
      </c>
      <c r="F252" s="46" t="s">
        <v>295</v>
      </c>
      <c r="G252" s="47" t="s">
        <v>32</v>
      </c>
      <c r="H252" s="71">
        <v>6764</v>
      </c>
      <c r="I252" s="49" t="s">
        <v>303</v>
      </c>
      <c r="J252" s="64">
        <f>VLOOKUP(H252,'Metales Pesados 2026'!H252:W728,16,FALSE)</f>
        <v>0</v>
      </c>
      <c r="K252" s="36">
        <f>VLOOKUP(H252,'Metales Pesados 2026'!H252:AJ728,29,FALSE)</f>
        <v>0</v>
      </c>
      <c r="L252" s="60">
        <f>VLOOKUP(H252,'Metales Pesados 2026'!H252:AW728,42,FALSE)</f>
        <v>0</v>
      </c>
      <c r="M252" s="36">
        <f>VLOOKUP(H252,'Metales Pesados 2026'!H252:BJ728,55,FALSE)</f>
        <v>0</v>
      </c>
      <c r="N252" s="36">
        <f>VLOOKUP(H252,'Metales Pesados 2026'!H252:BW728,68,FALSE)</f>
        <v>0</v>
      </c>
      <c r="O252" s="36">
        <f>VLOOKUP(H252,'Metales Pesados 2026'!H252:CJ728,81,FALSE)</f>
        <v>0</v>
      </c>
      <c r="P252" s="60">
        <f>VLOOKUP(H252,'Metales Pesados 2026'!H252:CW728,94,FALSE)</f>
        <v>0</v>
      </c>
    </row>
    <row r="253" spans="1:16" ht="13.05" customHeight="1" x14ac:dyDescent="0.2">
      <c r="A253" s="46" t="s">
        <v>22</v>
      </c>
      <c r="B253" s="46" t="s">
        <v>295</v>
      </c>
      <c r="C253" s="89">
        <v>406</v>
      </c>
      <c r="D253" s="46" t="s">
        <v>611</v>
      </c>
      <c r="E253" s="46" t="s">
        <v>22</v>
      </c>
      <c r="F253" s="46" t="s">
        <v>295</v>
      </c>
      <c r="G253" s="47" t="s">
        <v>32</v>
      </c>
      <c r="H253" s="71">
        <v>31825</v>
      </c>
      <c r="I253" s="49" t="s">
        <v>304</v>
      </c>
      <c r="J253" s="64">
        <f>VLOOKUP(H253,'Metales Pesados 2026'!H253:W729,16,FALSE)</f>
        <v>0</v>
      </c>
      <c r="K253" s="36">
        <f>VLOOKUP(H253,'Metales Pesados 2026'!H253:AJ729,29,FALSE)</f>
        <v>0</v>
      </c>
      <c r="L253" s="60">
        <f>VLOOKUP(H253,'Metales Pesados 2026'!H253:AW729,42,FALSE)</f>
        <v>0</v>
      </c>
      <c r="M253" s="36">
        <f>VLOOKUP(H253,'Metales Pesados 2026'!H253:BJ729,55,FALSE)</f>
        <v>0</v>
      </c>
      <c r="N253" s="36">
        <f>VLOOKUP(H253,'Metales Pesados 2026'!H253:BW729,68,FALSE)</f>
        <v>0</v>
      </c>
      <c r="O253" s="36">
        <f>VLOOKUP(H253,'Metales Pesados 2026'!H253:CJ729,81,FALSE)</f>
        <v>0</v>
      </c>
      <c r="P253" s="60">
        <f>VLOOKUP(H253,'Metales Pesados 2026'!H253:CW729,94,FALSE)</f>
        <v>0</v>
      </c>
    </row>
    <row r="254" spans="1:16" ht="13.05" customHeight="1" x14ac:dyDescent="0.2">
      <c r="A254" s="46" t="s">
        <v>22</v>
      </c>
      <c r="B254" s="46" t="s">
        <v>295</v>
      </c>
      <c r="C254" s="89">
        <v>406</v>
      </c>
      <c r="D254" s="46" t="s">
        <v>611</v>
      </c>
      <c r="E254" s="46" t="s">
        <v>22</v>
      </c>
      <c r="F254" s="46" t="s">
        <v>295</v>
      </c>
      <c r="G254" s="47" t="s">
        <v>32</v>
      </c>
      <c r="H254" s="71">
        <v>297</v>
      </c>
      <c r="I254" s="49" t="s">
        <v>305</v>
      </c>
      <c r="J254" s="64">
        <f>VLOOKUP(H254,'Metales Pesados 2026'!H254:W730,16,FALSE)</f>
        <v>0</v>
      </c>
      <c r="K254" s="36">
        <f>VLOOKUP(H254,'Metales Pesados 2026'!H254:AJ730,29,FALSE)</f>
        <v>0</v>
      </c>
      <c r="L254" s="60">
        <f>VLOOKUP(H254,'Metales Pesados 2026'!H254:AW730,42,FALSE)</f>
        <v>0</v>
      </c>
      <c r="M254" s="36">
        <f>VLOOKUP(H254,'Metales Pesados 2026'!H254:BJ730,55,FALSE)</f>
        <v>0</v>
      </c>
      <c r="N254" s="36">
        <f>VLOOKUP(H254,'Metales Pesados 2026'!H254:BW730,68,FALSE)</f>
        <v>0</v>
      </c>
      <c r="O254" s="36">
        <f>VLOOKUP(H254,'Metales Pesados 2026'!H254:CJ730,81,FALSE)</f>
        <v>0</v>
      </c>
      <c r="P254" s="60">
        <f>VLOOKUP(H254,'Metales Pesados 2026'!H254:CW730,94,FALSE)</f>
        <v>0</v>
      </c>
    </row>
    <row r="255" spans="1:16" s="4" customFormat="1" ht="13.05" customHeight="1" x14ac:dyDescent="0.2">
      <c r="A255" s="46" t="s">
        <v>22</v>
      </c>
      <c r="B255" s="46" t="s">
        <v>295</v>
      </c>
      <c r="C255" s="89">
        <v>406</v>
      </c>
      <c r="D255" s="46" t="s">
        <v>611</v>
      </c>
      <c r="E255" s="46" t="s">
        <v>22</v>
      </c>
      <c r="F255" s="46" t="s">
        <v>295</v>
      </c>
      <c r="G255" s="47" t="s">
        <v>32</v>
      </c>
      <c r="H255" s="71">
        <v>6964</v>
      </c>
      <c r="I255" s="49" t="s">
        <v>306</v>
      </c>
      <c r="J255" s="64">
        <f>VLOOKUP(H255,'Metales Pesados 2026'!H255:W731,16,FALSE)</f>
        <v>0</v>
      </c>
      <c r="K255" s="36">
        <f>VLOOKUP(H255,'Metales Pesados 2026'!H255:AJ731,29,FALSE)</f>
        <v>0</v>
      </c>
      <c r="L255" s="60">
        <f>VLOOKUP(H255,'Metales Pesados 2026'!H255:AW731,42,FALSE)</f>
        <v>0</v>
      </c>
      <c r="M255" s="36">
        <f>VLOOKUP(H255,'Metales Pesados 2026'!H255:BJ731,55,FALSE)</f>
        <v>0</v>
      </c>
      <c r="N255" s="36">
        <f>VLOOKUP(H255,'Metales Pesados 2026'!H255:BW731,68,FALSE)</f>
        <v>0</v>
      </c>
      <c r="O255" s="36">
        <f>VLOOKUP(H255,'Metales Pesados 2026'!H255:CJ731,81,FALSE)</f>
        <v>0</v>
      </c>
      <c r="P255" s="60">
        <f>VLOOKUP(H255,'Metales Pesados 2026'!H255:CW731,94,FALSE)</f>
        <v>0</v>
      </c>
    </row>
    <row r="256" spans="1:16" ht="13.05" customHeight="1" x14ac:dyDescent="0.2">
      <c r="A256" s="46" t="s">
        <v>22</v>
      </c>
      <c r="B256" s="46" t="s">
        <v>295</v>
      </c>
      <c r="C256" s="89">
        <v>406</v>
      </c>
      <c r="D256" s="46" t="s">
        <v>611</v>
      </c>
      <c r="E256" s="46" t="s">
        <v>22</v>
      </c>
      <c r="F256" s="46" t="s">
        <v>295</v>
      </c>
      <c r="G256" s="47" t="s">
        <v>134</v>
      </c>
      <c r="H256" s="71">
        <v>182</v>
      </c>
      <c r="I256" s="49" t="s">
        <v>307</v>
      </c>
      <c r="J256" s="64">
        <f>VLOOKUP(H256,'Metales Pesados 2026'!H256:W732,16,FALSE)</f>
        <v>0</v>
      </c>
      <c r="K256" s="36">
        <f>VLOOKUP(H256,'Metales Pesados 2026'!H256:AJ732,29,FALSE)</f>
        <v>0</v>
      </c>
      <c r="L256" s="60">
        <f>VLOOKUP(H256,'Metales Pesados 2026'!H256:AW732,42,FALSE)</f>
        <v>0</v>
      </c>
      <c r="M256" s="36">
        <f>VLOOKUP(H256,'Metales Pesados 2026'!H256:BJ732,55,FALSE)</f>
        <v>0</v>
      </c>
      <c r="N256" s="36">
        <f>VLOOKUP(H256,'Metales Pesados 2026'!H256:BW732,68,FALSE)</f>
        <v>0</v>
      </c>
      <c r="O256" s="36">
        <f>VLOOKUP(H256,'Metales Pesados 2026'!H256:CJ732,81,FALSE)</f>
        <v>0</v>
      </c>
      <c r="P256" s="60">
        <f>VLOOKUP(H256,'Metales Pesados 2026'!H256:CW732,94,FALSE)</f>
        <v>0</v>
      </c>
    </row>
    <row r="257" spans="1:16" ht="13.05" customHeight="1" x14ac:dyDescent="0.2">
      <c r="A257" s="46" t="s">
        <v>22</v>
      </c>
      <c r="B257" s="46" t="s">
        <v>295</v>
      </c>
      <c r="C257" s="89">
        <v>406</v>
      </c>
      <c r="D257" s="46" t="s">
        <v>611</v>
      </c>
      <c r="E257" s="46" t="s">
        <v>22</v>
      </c>
      <c r="F257" s="46" t="s">
        <v>295</v>
      </c>
      <c r="G257" s="47" t="s">
        <v>32</v>
      </c>
      <c r="H257" s="71">
        <v>296</v>
      </c>
      <c r="I257" s="49" t="s">
        <v>308</v>
      </c>
      <c r="J257" s="64">
        <f>VLOOKUP(H257,'Metales Pesados 2026'!H257:W733,16,FALSE)</f>
        <v>0</v>
      </c>
      <c r="K257" s="36">
        <f>VLOOKUP(H257,'Metales Pesados 2026'!H257:AJ733,29,FALSE)</f>
        <v>0</v>
      </c>
      <c r="L257" s="60">
        <f>VLOOKUP(H257,'Metales Pesados 2026'!H257:AW733,42,FALSE)</f>
        <v>0</v>
      </c>
      <c r="M257" s="36">
        <f>VLOOKUP(H257,'Metales Pesados 2026'!H257:BJ733,55,FALSE)</f>
        <v>0</v>
      </c>
      <c r="N257" s="36">
        <f>VLOOKUP(H257,'Metales Pesados 2026'!H257:BW733,68,FALSE)</f>
        <v>0</v>
      </c>
      <c r="O257" s="36">
        <f>VLOOKUP(H257,'Metales Pesados 2026'!H257:CJ733,81,FALSE)</f>
        <v>0</v>
      </c>
      <c r="P257" s="60">
        <f>VLOOKUP(H257,'Metales Pesados 2026'!H257:CW733,94,FALSE)</f>
        <v>0</v>
      </c>
    </row>
    <row r="258" spans="1:16" ht="13.05" customHeight="1" x14ac:dyDescent="0.2">
      <c r="A258" s="46" t="s">
        <v>22</v>
      </c>
      <c r="B258" s="46" t="s">
        <v>295</v>
      </c>
      <c r="C258" s="89">
        <v>406</v>
      </c>
      <c r="D258" s="46" t="s">
        <v>611</v>
      </c>
      <c r="E258" s="46" t="s">
        <v>22</v>
      </c>
      <c r="F258" s="46" t="s">
        <v>295</v>
      </c>
      <c r="G258" s="47" t="s">
        <v>32</v>
      </c>
      <c r="H258" s="71">
        <v>180</v>
      </c>
      <c r="I258" s="49" t="s">
        <v>309</v>
      </c>
      <c r="J258" s="64">
        <f>VLOOKUP(H258,'Metales Pesados 2026'!H258:W734,16,FALSE)</f>
        <v>0</v>
      </c>
      <c r="K258" s="36">
        <f>VLOOKUP(H258,'Metales Pesados 2026'!H258:AJ734,29,FALSE)</f>
        <v>0</v>
      </c>
      <c r="L258" s="60">
        <f>VLOOKUP(H258,'Metales Pesados 2026'!H258:AW734,42,FALSE)</f>
        <v>0</v>
      </c>
      <c r="M258" s="36">
        <f>VLOOKUP(H258,'Metales Pesados 2026'!H258:BJ734,55,FALSE)</f>
        <v>0</v>
      </c>
      <c r="N258" s="36">
        <f>VLOOKUP(H258,'Metales Pesados 2026'!H258:BW734,68,FALSE)</f>
        <v>0</v>
      </c>
      <c r="O258" s="36">
        <f>VLOOKUP(H258,'Metales Pesados 2026'!H258:CJ734,81,FALSE)</f>
        <v>0</v>
      </c>
      <c r="P258" s="60">
        <f>VLOOKUP(H258,'Metales Pesados 2026'!H258:CW734,94,FALSE)</f>
        <v>0</v>
      </c>
    </row>
    <row r="259" spans="1:16" ht="13.05" customHeight="1" x14ac:dyDescent="0.2">
      <c r="A259" s="46" t="s">
        <v>22</v>
      </c>
      <c r="B259" s="46" t="s">
        <v>295</v>
      </c>
      <c r="C259" s="89">
        <v>406</v>
      </c>
      <c r="D259" s="46" t="s">
        <v>611</v>
      </c>
      <c r="E259" s="46" t="s">
        <v>22</v>
      </c>
      <c r="F259" s="46" t="s">
        <v>295</v>
      </c>
      <c r="G259" s="47" t="s">
        <v>58</v>
      </c>
      <c r="H259" s="71">
        <v>181</v>
      </c>
      <c r="I259" s="49" t="s">
        <v>310</v>
      </c>
      <c r="J259" s="64">
        <f>VLOOKUP(H259,'Metales Pesados 2026'!H259:W735,16,FALSE)</f>
        <v>0</v>
      </c>
      <c r="K259" s="36">
        <f>VLOOKUP(H259,'Metales Pesados 2026'!H259:AJ735,29,FALSE)</f>
        <v>0</v>
      </c>
      <c r="L259" s="60">
        <f>VLOOKUP(H259,'Metales Pesados 2026'!H259:AW735,42,FALSE)</f>
        <v>0</v>
      </c>
      <c r="M259" s="36">
        <f>VLOOKUP(H259,'Metales Pesados 2026'!H259:BJ735,55,FALSE)</f>
        <v>0</v>
      </c>
      <c r="N259" s="36">
        <f>VLOOKUP(H259,'Metales Pesados 2026'!H259:BW735,68,FALSE)</f>
        <v>0</v>
      </c>
      <c r="O259" s="36">
        <f>VLOOKUP(H259,'Metales Pesados 2026'!H259:CJ735,81,FALSE)</f>
        <v>0</v>
      </c>
      <c r="P259" s="60">
        <f>VLOOKUP(H259,'Metales Pesados 2026'!H259:CW735,94,FALSE)</f>
        <v>0</v>
      </c>
    </row>
    <row r="260" spans="1:16" s="4" customFormat="1" ht="13.05" customHeight="1" x14ac:dyDescent="0.2">
      <c r="A260" s="46" t="s">
        <v>22</v>
      </c>
      <c r="B260" s="46" t="s">
        <v>295</v>
      </c>
      <c r="C260" s="89">
        <v>406</v>
      </c>
      <c r="D260" s="46" t="s">
        <v>611</v>
      </c>
      <c r="E260" s="46" t="s">
        <v>22</v>
      </c>
      <c r="F260" s="46" t="s">
        <v>295</v>
      </c>
      <c r="G260" s="47" t="s">
        <v>32</v>
      </c>
      <c r="H260" s="71">
        <v>26488</v>
      </c>
      <c r="I260" s="49" t="s">
        <v>311</v>
      </c>
      <c r="J260" s="64">
        <f>VLOOKUP(H260,'Metales Pesados 2026'!H260:W736,16,FALSE)</f>
        <v>0</v>
      </c>
      <c r="K260" s="36">
        <f>VLOOKUP(H260,'Metales Pesados 2026'!H260:AJ736,29,FALSE)</f>
        <v>0</v>
      </c>
      <c r="L260" s="60">
        <f>VLOOKUP(H260,'Metales Pesados 2026'!H260:AW736,42,FALSE)</f>
        <v>0</v>
      </c>
      <c r="M260" s="36">
        <f>VLOOKUP(H260,'Metales Pesados 2026'!H260:BJ736,55,FALSE)</f>
        <v>0</v>
      </c>
      <c r="N260" s="36">
        <f>VLOOKUP(H260,'Metales Pesados 2026'!H260:BW736,68,FALSE)</f>
        <v>0</v>
      </c>
      <c r="O260" s="36">
        <f>VLOOKUP(H260,'Metales Pesados 2026'!H260:CJ736,81,FALSE)</f>
        <v>0</v>
      </c>
      <c r="P260" s="60">
        <f>VLOOKUP(H260,'Metales Pesados 2026'!H260:CW736,94,FALSE)</f>
        <v>0</v>
      </c>
    </row>
    <row r="261" spans="1:16" ht="13.05" customHeight="1" x14ac:dyDescent="0.2">
      <c r="A261" s="46" t="s">
        <v>22</v>
      </c>
      <c r="B261" s="46" t="s">
        <v>312</v>
      </c>
      <c r="C261" s="89">
        <v>406</v>
      </c>
      <c r="D261" s="46" t="s">
        <v>611</v>
      </c>
      <c r="E261" s="46" t="s">
        <v>22</v>
      </c>
      <c r="F261" s="46" t="s">
        <v>312</v>
      </c>
      <c r="G261" s="47" t="s">
        <v>134</v>
      </c>
      <c r="H261" s="71">
        <v>171</v>
      </c>
      <c r="I261" s="49" t="s">
        <v>313</v>
      </c>
      <c r="J261" s="64">
        <f>VLOOKUP(H261,'Metales Pesados 2026'!H261:W737,16,FALSE)</f>
        <v>0</v>
      </c>
      <c r="K261" s="36">
        <f>VLOOKUP(H261,'Metales Pesados 2026'!H261:AJ737,29,FALSE)</f>
        <v>0</v>
      </c>
      <c r="L261" s="60">
        <f>VLOOKUP(H261,'Metales Pesados 2026'!H261:AW737,42,FALSE)</f>
        <v>0</v>
      </c>
      <c r="M261" s="36">
        <f>VLOOKUP(H261,'Metales Pesados 2026'!H261:BJ737,55,FALSE)</f>
        <v>0</v>
      </c>
      <c r="N261" s="36">
        <f>VLOOKUP(H261,'Metales Pesados 2026'!H261:BW737,68,FALSE)</f>
        <v>0</v>
      </c>
      <c r="O261" s="36">
        <f>VLOOKUP(H261,'Metales Pesados 2026'!H261:CJ737,81,FALSE)</f>
        <v>0</v>
      </c>
      <c r="P261" s="60">
        <f>VLOOKUP(H261,'Metales Pesados 2026'!H261:CW737,94,FALSE)</f>
        <v>0</v>
      </c>
    </row>
    <row r="262" spans="1:16" ht="13.05" customHeight="1" x14ac:dyDescent="0.2">
      <c r="A262" s="46" t="s">
        <v>22</v>
      </c>
      <c r="B262" s="46" t="s">
        <v>312</v>
      </c>
      <c r="C262" s="89">
        <v>406</v>
      </c>
      <c r="D262" s="46" t="s">
        <v>611</v>
      </c>
      <c r="E262" s="46" t="s">
        <v>22</v>
      </c>
      <c r="F262" s="46" t="s">
        <v>312</v>
      </c>
      <c r="G262" s="47" t="s">
        <v>32</v>
      </c>
      <c r="H262" s="71">
        <v>172</v>
      </c>
      <c r="I262" s="49" t="s">
        <v>314</v>
      </c>
      <c r="J262" s="64">
        <f>VLOOKUP(H262,'Metales Pesados 2026'!H262:W738,16,FALSE)</f>
        <v>0</v>
      </c>
      <c r="K262" s="36">
        <f>VLOOKUP(H262,'Metales Pesados 2026'!H262:AJ738,29,FALSE)</f>
        <v>0</v>
      </c>
      <c r="L262" s="60">
        <f>VLOOKUP(H262,'Metales Pesados 2026'!H262:AW738,42,FALSE)</f>
        <v>0</v>
      </c>
      <c r="M262" s="36">
        <f>VLOOKUP(H262,'Metales Pesados 2026'!H262:BJ738,55,FALSE)</f>
        <v>0</v>
      </c>
      <c r="N262" s="36">
        <f>VLOOKUP(H262,'Metales Pesados 2026'!H262:BW738,68,FALSE)</f>
        <v>0</v>
      </c>
      <c r="O262" s="36">
        <f>VLOOKUP(H262,'Metales Pesados 2026'!H262:CJ738,81,FALSE)</f>
        <v>0</v>
      </c>
      <c r="P262" s="60">
        <f>VLOOKUP(H262,'Metales Pesados 2026'!H262:CW738,94,FALSE)</f>
        <v>0</v>
      </c>
    </row>
    <row r="263" spans="1:16" ht="13.05" customHeight="1" x14ac:dyDescent="0.2">
      <c r="A263" s="46" t="s">
        <v>22</v>
      </c>
      <c r="B263" s="46" t="s">
        <v>312</v>
      </c>
      <c r="C263" s="89">
        <v>406</v>
      </c>
      <c r="D263" s="46" t="s">
        <v>611</v>
      </c>
      <c r="E263" s="46" t="s">
        <v>22</v>
      </c>
      <c r="F263" s="46" t="s">
        <v>312</v>
      </c>
      <c r="G263" s="47" t="s">
        <v>32</v>
      </c>
      <c r="H263" s="71">
        <v>31639</v>
      </c>
      <c r="I263" s="49" t="s">
        <v>315</v>
      </c>
      <c r="J263" s="64">
        <f>VLOOKUP(H263,'Metales Pesados 2026'!H263:W739,16,FALSE)</f>
        <v>0</v>
      </c>
      <c r="K263" s="36">
        <f>VLOOKUP(H263,'Metales Pesados 2026'!H263:AJ739,29,FALSE)</f>
        <v>0</v>
      </c>
      <c r="L263" s="60">
        <f>VLOOKUP(H263,'Metales Pesados 2026'!H263:AW739,42,FALSE)</f>
        <v>0</v>
      </c>
      <c r="M263" s="36">
        <f>VLOOKUP(H263,'Metales Pesados 2026'!H263:BJ739,55,FALSE)</f>
        <v>0</v>
      </c>
      <c r="N263" s="36">
        <f>VLOOKUP(H263,'Metales Pesados 2026'!H263:BW739,68,FALSE)</f>
        <v>0</v>
      </c>
      <c r="O263" s="36">
        <f>VLOOKUP(H263,'Metales Pesados 2026'!H263:CJ739,81,FALSE)</f>
        <v>0</v>
      </c>
      <c r="P263" s="60">
        <f>VLOOKUP(H263,'Metales Pesados 2026'!H263:CW739,94,FALSE)</f>
        <v>0</v>
      </c>
    </row>
    <row r="264" spans="1:16" ht="13.05" customHeight="1" x14ac:dyDescent="0.2">
      <c r="A264" s="46" t="s">
        <v>22</v>
      </c>
      <c r="B264" s="46" t="s">
        <v>312</v>
      </c>
      <c r="C264" s="89">
        <v>406</v>
      </c>
      <c r="D264" s="46" t="s">
        <v>611</v>
      </c>
      <c r="E264" s="46" t="s">
        <v>22</v>
      </c>
      <c r="F264" s="46" t="s">
        <v>312</v>
      </c>
      <c r="G264" s="47" t="s">
        <v>32</v>
      </c>
      <c r="H264" s="71">
        <v>173</v>
      </c>
      <c r="I264" s="49" t="s">
        <v>316</v>
      </c>
      <c r="J264" s="64">
        <f>VLOOKUP(H264,'Metales Pesados 2026'!H264:W740,16,FALSE)</f>
        <v>0</v>
      </c>
      <c r="K264" s="36">
        <f>VLOOKUP(H264,'Metales Pesados 2026'!H264:AJ740,29,FALSE)</f>
        <v>0</v>
      </c>
      <c r="L264" s="60">
        <f>VLOOKUP(H264,'Metales Pesados 2026'!H264:AW740,42,FALSE)</f>
        <v>0</v>
      </c>
      <c r="M264" s="36">
        <f>VLOOKUP(H264,'Metales Pesados 2026'!H264:BJ740,55,FALSE)</f>
        <v>0</v>
      </c>
      <c r="N264" s="36">
        <f>VLOOKUP(H264,'Metales Pesados 2026'!H264:BW740,68,FALSE)</f>
        <v>0</v>
      </c>
      <c r="O264" s="36">
        <f>VLOOKUP(H264,'Metales Pesados 2026'!H264:CJ740,81,FALSE)</f>
        <v>0</v>
      </c>
      <c r="P264" s="60">
        <f>VLOOKUP(H264,'Metales Pesados 2026'!H264:CW740,94,FALSE)</f>
        <v>0</v>
      </c>
    </row>
    <row r="265" spans="1:16" ht="13.05" customHeight="1" x14ac:dyDescent="0.2">
      <c r="A265" s="46" t="s">
        <v>22</v>
      </c>
      <c r="B265" s="46" t="s">
        <v>312</v>
      </c>
      <c r="C265" s="89">
        <v>406</v>
      </c>
      <c r="D265" s="46" t="s">
        <v>611</v>
      </c>
      <c r="E265" s="46" t="s">
        <v>22</v>
      </c>
      <c r="F265" s="46" t="s">
        <v>312</v>
      </c>
      <c r="G265" s="47" t="s">
        <v>32</v>
      </c>
      <c r="H265" s="71">
        <v>174</v>
      </c>
      <c r="I265" s="49" t="s">
        <v>317</v>
      </c>
      <c r="J265" s="64">
        <f>VLOOKUP(H265,'Metales Pesados 2026'!H265:W741,16,FALSE)</f>
        <v>0</v>
      </c>
      <c r="K265" s="36">
        <f>VLOOKUP(H265,'Metales Pesados 2026'!H265:AJ741,29,FALSE)</f>
        <v>0</v>
      </c>
      <c r="L265" s="60">
        <f>VLOOKUP(H265,'Metales Pesados 2026'!H265:AW741,42,FALSE)</f>
        <v>0</v>
      </c>
      <c r="M265" s="36">
        <f>VLOOKUP(H265,'Metales Pesados 2026'!H265:BJ741,55,FALSE)</f>
        <v>0</v>
      </c>
      <c r="N265" s="36">
        <f>VLOOKUP(H265,'Metales Pesados 2026'!H265:BW741,68,FALSE)</f>
        <v>0</v>
      </c>
      <c r="O265" s="36">
        <f>VLOOKUP(H265,'Metales Pesados 2026'!H265:CJ741,81,FALSE)</f>
        <v>0</v>
      </c>
      <c r="P265" s="60">
        <f>VLOOKUP(H265,'Metales Pesados 2026'!H265:CW741,94,FALSE)</f>
        <v>0</v>
      </c>
    </row>
    <row r="266" spans="1:16" ht="13.05" customHeight="1" x14ac:dyDescent="0.2">
      <c r="A266" s="46" t="s">
        <v>22</v>
      </c>
      <c r="B266" s="46" t="s">
        <v>312</v>
      </c>
      <c r="C266" s="89">
        <v>406</v>
      </c>
      <c r="D266" s="46" t="s">
        <v>611</v>
      </c>
      <c r="E266" s="46" t="s">
        <v>22</v>
      </c>
      <c r="F266" s="46" t="s">
        <v>312</v>
      </c>
      <c r="G266" s="47" t="s">
        <v>32</v>
      </c>
      <c r="H266" s="71">
        <v>175</v>
      </c>
      <c r="I266" s="49" t="s">
        <v>318</v>
      </c>
      <c r="J266" s="64">
        <f>VLOOKUP(H266,'Metales Pesados 2026'!H266:W742,16,FALSE)</f>
        <v>0</v>
      </c>
      <c r="K266" s="36">
        <f>VLOOKUP(H266,'Metales Pesados 2026'!H266:AJ742,29,FALSE)</f>
        <v>0</v>
      </c>
      <c r="L266" s="60">
        <f>VLOOKUP(H266,'Metales Pesados 2026'!H266:AW742,42,FALSE)</f>
        <v>0</v>
      </c>
      <c r="M266" s="36">
        <f>VLOOKUP(H266,'Metales Pesados 2026'!H266:BJ742,55,FALSE)</f>
        <v>0</v>
      </c>
      <c r="N266" s="36">
        <f>VLOOKUP(H266,'Metales Pesados 2026'!H266:BW742,68,FALSE)</f>
        <v>0</v>
      </c>
      <c r="O266" s="36">
        <f>VLOOKUP(H266,'Metales Pesados 2026'!H266:CJ742,81,FALSE)</f>
        <v>0</v>
      </c>
      <c r="P266" s="60">
        <f>VLOOKUP(H266,'Metales Pesados 2026'!H266:CW742,94,FALSE)</f>
        <v>0</v>
      </c>
    </row>
    <row r="267" spans="1:16" ht="13.05" customHeight="1" x14ac:dyDescent="0.2">
      <c r="A267" s="46" t="s">
        <v>22</v>
      </c>
      <c r="B267" s="46" t="s">
        <v>312</v>
      </c>
      <c r="C267" s="89">
        <v>406</v>
      </c>
      <c r="D267" s="46" t="s">
        <v>611</v>
      </c>
      <c r="E267" s="46" t="s">
        <v>22</v>
      </c>
      <c r="F267" s="46" t="s">
        <v>312</v>
      </c>
      <c r="G267" s="47" t="s">
        <v>32</v>
      </c>
      <c r="H267" s="71">
        <v>7035</v>
      </c>
      <c r="I267" s="49" t="s">
        <v>319</v>
      </c>
      <c r="J267" s="64">
        <f>VLOOKUP(H267,'Metales Pesados 2026'!H267:W743,16,FALSE)</f>
        <v>0</v>
      </c>
      <c r="K267" s="36">
        <f>VLOOKUP(H267,'Metales Pesados 2026'!H267:AJ743,29,FALSE)</f>
        <v>0</v>
      </c>
      <c r="L267" s="60">
        <f>VLOOKUP(H267,'Metales Pesados 2026'!H267:AW743,42,FALSE)</f>
        <v>0</v>
      </c>
      <c r="M267" s="36">
        <f>VLOOKUP(H267,'Metales Pesados 2026'!H267:BJ743,55,FALSE)</f>
        <v>0</v>
      </c>
      <c r="N267" s="36">
        <f>VLOOKUP(H267,'Metales Pesados 2026'!H267:BW743,68,FALSE)</f>
        <v>0</v>
      </c>
      <c r="O267" s="36">
        <f>VLOOKUP(H267,'Metales Pesados 2026'!H267:CJ743,81,FALSE)</f>
        <v>0</v>
      </c>
      <c r="P267" s="60">
        <f>VLOOKUP(H267,'Metales Pesados 2026'!H267:CW743,94,FALSE)</f>
        <v>0</v>
      </c>
    </row>
    <row r="268" spans="1:16" s="5" customFormat="1" ht="13.05" customHeight="1" x14ac:dyDescent="0.2">
      <c r="A268" s="46" t="s">
        <v>22</v>
      </c>
      <c r="B268" s="46" t="s">
        <v>312</v>
      </c>
      <c r="C268" s="89">
        <v>406</v>
      </c>
      <c r="D268" s="46" t="s">
        <v>611</v>
      </c>
      <c r="E268" s="46" t="s">
        <v>22</v>
      </c>
      <c r="F268" s="46" t="s">
        <v>312</v>
      </c>
      <c r="G268" s="47" t="s">
        <v>32</v>
      </c>
      <c r="H268" s="71">
        <v>26298</v>
      </c>
      <c r="I268" s="49" t="s">
        <v>320</v>
      </c>
      <c r="J268" s="64">
        <f>VLOOKUP(H268,'Metales Pesados 2026'!H268:W744,16,FALSE)</f>
        <v>0</v>
      </c>
      <c r="K268" s="36">
        <f>VLOOKUP(H268,'Metales Pesados 2026'!H268:AJ744,29,FALSE)</f>
        <v>0</v>
      </c>
      <c r="L268" s="60">
        <f>VLOOKUP(H268,'Metales Pesados 2026'!H268:AW744,42,FALSE)</f>
        <v>0</v>
      </c>
      <c r="M268" s="36">
        <f>VLOOKUP(H268,'Metales Pesados 2026'!H268:BJ744,55,FALSE)</f>
        <v>0</v>
      </c>
      <c r="N268" s="36">
        <f>VLOOKUP(H268,'Metales Pesados 2026'!H268:BW744,68,FALSE)</f>
        <v>0</v>
      </c>
      <c r="O268" s="36">
        <f>VLOOKUP(H268,'Metales Pesados 2026'!H268:CJ744,81,FALSE)</f>
        <v>0</v>
      </c>
      <c r="P268" s="60">
        <f>VLOOKUP(H268,'Metales Pesados 2026'!H268:CW744,94,FALSE)</f>
        <v>0</v>
      </c>
    </row>
    <row r="269" spans="1:16" ht="13.05" customHeight="1" x14ac:dyDescent="0.2">
      <c r="A269" s="46" t="s">
        <v>168</v>
      </c>
      <c r="B269" s="46" t="s">
        <v>168</v>
      </c>
      <c r="C269" s="89">
        <v>400</v>
      </c>
      <c r="D269" s="46" t="s">
        <v>610</v>
      </c>
      <c r="E269" s="46" t="s">
        <v>168</v>
      </c>
      <c r="F269" s="46" t="s">
        <v>168</v>
      </c>
      <c r="G269" s="47" t="s">
        <v>296</v>
      </c>
      <c r="H269" s="71">
        <v>150</v>
      </c>
      <c r="I269" s="49" t="s">
        <v>168</v>
      </c>
      <c r="J269" s="64">
        <f>VLOOKUP(H269,'Metales Pesados 2026'!H269:W745,16,FALSE)</f>
        <v>0</v>
      </c>
      <c r="K269" s="36">
        <f>VLOOKUP(H269,'Metales Pesados 2026'!H269:AJ745,29,FALSE)</f>
        <v>0</v>
      </c>
      <c r="L269" s="60">
        <f>VLOOKUP(H269,'Metales Pesados 2026'!H269:AW745,42,FALSE)</f>
        <v>0</v>
      </c>
      <c r="M269" s="36">
        <f>VLOOKUP(H269,'Metales Pesados 2026'!H269:BJ745,55,FALSE)</f>
        <v>0</v>
      </c>
      <c r="N269" s="36">
        <f>VLOOKUP(H269,'Metales Pesados 2026'!H269:BW745,68,FALSE)</f>
        <v>0</v>
      </c>
      <c r="O269" s="36">
        <f>VLOOKUP(H269,'Metales Pesados 2026'!H269:CJ745,81,FALSE)</f>
        <v>0</v>
      </c>
      <c r="P269" s="60">
        <f>VLOOKUP(H269,'Metales Pesados 2026'!H269:CW745,94,FALSE)</f>
        <v>0</v>
      </c>
    </row>
    <row r="270" spans="1:16" ht="13.05" customHeight="1" x14ac:dyDescent="0.2">
      <c r="A270" s="46" t="s">
        <v>168</v>
      </c>
      <c r="B270" s="46" t="s">
        <v>168</v>
      </c>
      <c r="C270" s="89">
        <v>400</v>
      </c>
      <c r="D270" s="46" t="s">
        <v>610</v>
      </c>
      <c r="E270" s="46" t="s">
        <v>168</v>
      </c>
      <c r="F270" s="46" t="s">
        <v>168</v>
      </c>
      <c r="G270" s="47" t="s">
        <v>32</v>
      </c>
      <c r="H270" s="71">
        <v>151</v>
      </c>
      <c r="I270" s="49" t="s">
        <v>321</v>
      </c>
      <c r="J270" s="64">
        <f>VLOOKUP(H270,'Metales Pesados 2026'!H270:W746,16,FALSE)</f>
        <v>0</v>
      </c>
      <c r="K270" s="36">
        <f>VLOOKUP(H270,'Metales Pesados 2026'!H270:AJ746,29,FALSE)</f>
        <v>0</v>
      </c>
      <c r="L270" s="60">
        <f>VLOOKUP(H270,'Metales Pesados 2026'!H270:AW746,42,FALSE)</f>
        <v>0</v>
      </c>
      <c r="M270" s="36">
        <f>VLOOKUP(H270,'Metales Pesados 2026'!H270:BJ746,55,FALSE)</f>
        <v>0</v>
      </c>
      <c r="N270" s="36">
        <f>VLOOKUP(H270,'Metales Pesados 2026'!H270:BW746,68,FALSE)</f>
        <v>0</v>
      </c>
      <c r="O270" s="36">
        <f>VLOOKUP(H270,'Metales Pesados 2026'!H270:CJ746,81,FALSE)</f>
        <v>0</v>
      </c>
      <c r="P270" s="60">
        <f>VLOOKUP(H270,'Metales Pesados 2026'!H270:CW746,94,FALSE)</f>
        <v>0</v>
      </c>
    </row>
    <row r="271" spans="1:16" ht="13.05" customHeight="1" x14ac:dyDescent="0.2">
      <c r="A271" s="46" t="s">
        <v>168</v>
      </c>
      <c r="B271" s="46" t="s">
        <v>168</v>
      </c>
      <c r="C271" s="89">
        <v>400</v>
      </c>
      <c r="D271" s="46" t="s">
        <v>610</v>
      </c>
      <c r="E271" s="46" t="s">
        <v>168</v>
      </c>
      <c r="F271" s="46" t="s">
        <v>168</v>
      </c>
      <c r="G271" s="47" t="s">
        <v>32</v>
      </c>
      <c r="H271" s="71">
        <v>152</v>
      </c>
      <c r="I271" s="49" t="s">
        <v>322</v>
      </c>
      <c r="J271" s="64">
        <f>VLOOKUP(H271,'Metales Pesados 2026'!H271:W747,16,FALSE)</f>
        <v>0</v>
      </c>
      <c r="K271" s="36">
        <f>VLOOKUP(H271,'Metales Pesados 2026'!H271:AJ747,29,FALSE)</f>
        <v>0</v>
      </c>
      <c r="L271" s="60">
        <f>VLOOKUP(H271,'Metales Pesados 2026'!H271:AW747,42,FALSE)</f>
        <v>0</v>
      </c>
      <c r="M271" s="36">
        <f>VLOOKUP(H271,'Metales Pesados 2026'!H271:BJ747,55,FALSE)</f>
        <v>0</v>
      </c>
      <c r="N271" s="36">
        <f>VLOOKUP(H271,'Metales Pesados 2026'!H271:BW747,68,FALSE)</f>
        <v>0</v>
      </c>
      <c r="O271" s="36">
        <f>VLOOKUP(H271,'Metales Pesados 2026'!H271:CJ747,81,FALSE)</f>
        <v>0</v>
      </c>
      <c r="P271" s="60">
        <f>VLOOKUP(H271,'Metales Pesados 2026'!H271:CW747,94,FALSE)</f>
        <v>0</v>
      </c>
    </row>
    <row r="272" spans="1:16" s="6" customFormat="1" ht="13.05" customHeight="1" x14ac:dyDescent="0.2">
      <c r="A272" s="46" t="s">
        <v>168</v>
      </c>
      <c r="B272" s="46" t="s">
        <v>168</v>
      </c>
      <c r="C272" s="89">
        <v>400</v>
      </c>
      <c r="D272" s="46" t="s">
        <v>610</v>
      </c>
      <c r="E272" s="46" t="s">
        <v>168</v>
      </c>
      <c r="F272" s="46" t="s">
        <v>168</v>
      </c>
      <c r="G272" s="47" t="s">
        <v>32</v>
      </c>
      <c r="H272" s="71">
        <v>293</v>
      </c>
      <c r="I272" s="49" t="s">
        <v>323</v>
      </c>
      <c r="J272" s="64">
        <f>VLOOKUP(H272,'Metales Pesados 2026'!H272:W748,16,FALSE)</f>
        <v>0</v>
      </c>
      <c r="K272" s="36">
        <f>VLOOKUP(H272,'Metales Pesados 2026'!H272:AJ748,29,FALSE)</f>
        <v>0</v>
      </c>
      <c r="L272" s="60">
        <f>VLOOKUP(H272,'Metales Pesados 2026'!H272:AW748,42,FALSE)</f>
        <v>0</v>
      </c>
      <c r="M272" s="36">
        <f>VLOOKUP(H272,'Metales Pesados 2026'!H272:BJ748,55,FALSE)</f>
        <v>0</v>
      </c>
      <c r="N272" s="36">
        <f>VLOOKUP(H272,'Metales Pesados 2026'!H272:BW748,68,FALSE)</f>
        <v>0</v>
      </c>
      <c r="O272" s="36">
        <f>VLOOKUP(H272,'Metales Pesados 2026'!H272:CJ748,81,FALSE)</f>
        <v>0</v>
      </c>
      <c r="P272" s="60">
        <f>VLOOKUP(H272,'Metales Pesados 2026'!H272:CW748,94,FALSE)</f>
        <v>0</v>
      </c>
    </row>
    <row r="273" spans="1:16" ht="13.05" customHeight="1" x14ac:dyDescent="0.2">
      <c r="A273" s="46" t="s">
        <v>168</v>
      </c>
      <c r="B273" s="46" t="s">
        <v>324</v>
      </c>
      <c r="C273" s="89">
        <v>400</v>
      </c>
      <c r="D273" s="46" t="s">
        <v>610</v>
      </c>
      <c r="E273" s="46" t="s">
        <v>168</v>
      </c>
      <c r="F273" s="46" t="s">
        <v>168</v>
      </c>
      <c r="G273" s="47" t="s">
        <v>134</v>
      </c>
      <c r="H273" s="71">
        <v>136</v>
      </c>
      <c r="I273" s="49" t="s">
        <v>325</v>
      </c>
      <c r="J273" s="64">
        <f>VLOOKUP(H273,'Metales Pesados 2026'!H273:W749,16,FALSE)</f>
        <v>0</v>
      </c>
      <c r="K273" s="36">
        <f>VLOOKUP(H273,'Metales Pesados 2026'!H273:AJ749,29,FALSE)</f>
        <v>0</v>
      </c>
      <c r="L273" s="60">
        <f>VLOOKUP(H273,'Metales Pesados 2026'!H273:AW749,42,FALSE)</f>
        <v>0</v>
      </c>
      <c r="M273" s="36">
        <f>VLOOKUP(H273,'Metales Pesados 2026'!H273:BJ749,55,FALSE)</f>
        <v>0</v>
      </c>
      <c r="N273" s="36">
        <f>VLOOKUP(H273,'Metales Pesados 2026'!H273:BW749,68,FALSE)</f>
        <v>0</v>
      </c>
      <c r="O273" s="36">
        <f>VLOOKUP(H273,'Metales Pesados 2026'!H273:CJ749,81,FALSE)</f>
        <v>0</v>
      </c>
      <c r="P273" s="60">
        <f>VLOOKUP(H273,'Metales Pesados 2026'!H273:CW749,94,FALSE)</f>
        <v>0</v>
      </c>
    </row>
    <row r="274" spans="1:16" ht="13.05" customHeight="1" x14ac:dyDescent="0.2">
      <c r="A274" s="46" t="s">
        <v>168</v>
      </c>
      <c r="B274" s="46" t="s">
        <v>326</v>
      </c>
      <c r="C274" s="89">
        <v>400</v>
      </c>
      <c r="D274" s="46" t="s">
        <v>610</v>
      </c>
      <c r="E274" s="46" t="s">
        <v>168</v>
      </c>
      <c r="F274" s="46" t="s">
        <v>168</v>
      </c>
      <c r="G274" s="47" t="s">
        <v>32</v>
      </c>
      <c r="H274" s="71">
        <v>153</v>
      </c>
      <c r="I274" s="49" t="s">
        <v>327</v>
      </c>
      <c r="J274" s="64">
        <f>VLOOKUP(H274,'Metales Pesados 2026'!H274:W750,16,FALSE)</f>
        <v>0</v>
      </c>
      <c r="K274" s="36">
        <f>VLOOKUP(H274,'Metales Pesados 2026'!H274:AJ750,29,FALSE)</f>
        <v>0</v>
      </c>
      <c r="L274" s="60">
        <f>VLOOKUP(H274,'Metales Pesados 2026'!H274:AW750,42,FALSE)</f>
        <v>0</v>
      </c>
      <c r="M274" s="36">
        <f>VLOOKUP(H274,'Metales Pesados 2026'!H274:BJ750,55,FALSE)</f>
        <v>0</v>
      </c>
      <c r="N274" s="36">
        <f>VLOOKUP(H274,'Metales Pesados 2026'!H274:BW750,68,FALSE)</f>
        <v>0</v>
      </c>
      <c r="O274" s="36">
        <f>VLOOKUP(H274,'Metales Pesados 2026'!H274:CJ750,81,FALSE)</f>
        <v>0</v>
      </c>
      <c r="P274" s="60">
        <f>VLOOKUP(H274,'Metales Pesados 2026'!H274:CW750,94,FALSE)</f>
        <v>0</v>
      </c>
    </row>
    <row r="275" spans="1:16" s="7" customFormat="1" ht="13.05" customHeight="1" x14ac:dyDescent="0.2">
      <c r="A275" s="46" t="s">
        <v>168</v>
      </c>
      <c r="B275" s="46" t="s">
        <v>326</v>
      </c>
      <c r="C275" s="89">
        <v>400</v>
      </c>
      <c r="D275" s="46" t="s">
        <v>610</v>
      </c>
      <c r="E275" s="46" t="s">
        <v>168</v>
      </c>
      <c r="F275" s="46" t="s">
        <v>168</v>
      </c>
      <c r="G275" s="47" t="s">
        <v>32</v>
      </c>
      <c r="H275" s="71">
        <v>154</v>
      </c>
      <c r="I275" s="49" t="s">
        <v>328</v>
      </c>
      <c r="J275" s="64">
        <f>VLOOKUP(H275,'Metales Pesados 2026'!H275:W751,16,FALSE)</f>
        <v>0</v>
      </c>
      <c r="K275" s="36">
        <f>VLOOKUP(H275,'Metales Pesados 2026'!H275:AJ751,29,FALSE)</f>
        <v>0</v>
      </c>
      <c r="L275" s="60">
        <f>VLOOKUP(H275,'Metales Pesados 2026'!H275:AW751,42,FALSE)</f>
        <v>0</v>
      </c>
      <c r="M275" s="36">
        <f>VLOOKUP(H275,'Metales Pesados 2026'!H275:BJ751,55,FALSE)</f>
        <v>0</v>
      </c>
      <c r="N275" s="36">
        <f>VLOOKUP(H275,'Metales Pesados 2026'!H275:BW751,68,FALSE)</f>
        <v>0</v>
      </c>
      <c r="O275" s="36">
        <f>VLOOKUP(H275,'Metales Pesados 2026'!H275:CJ751,81,FALSE)</f>
        <v>0</v>
      </c>
      <c r="P275" s="60">
        <f>VLOOKUP(H275,'Metales Pesados 2026'!H275:CW751,94,FALSE)</f>
        <v>0</v>
      </c>
    </row>
    <row r="276" spans="1:16" ht="13.05" customHeight="1" x14ac:dyDescent="0.2">
      <c r="A276" s="46" t="s">
        <v>168</v>
      </c>
      <c r="B276" s="46" t="s">
        <v>326</v>
      </c>
      <c r="C276" s="89">
        <v>400</v>
      </c>
      <c r="D276" s="46" t="s">
        <v>610</v>
      </c>
      <c r="E276" s="46" t="s">
        <v>168</v>
      </c>
      <c r="F276" s="46" t="s">
        <v>168</v>
      </c>
      <c r="G276" s="47" t="s">
        <v>58</v>
      </c>
      <c r="H276" s="71">
        <v>155</v>
      </c>
      <c r="I276" s="49" t="s">
        <v>329</v>
      </c>
      <c r="J276" s="64">
        <f>VLOOKUP(H276,'Metales Pesados 2026'!H276:W752,16,FALSE)</f>
        <v>0</v>
      </c>
      <c r="K276" s="36">
        <f>VLOOKUP(H276,'Metales Pesados 2026'!H276:AJ752,29,FALSE)</f>
        <v>0</v>
      </c>
      <c r="L276" s="60">
        <f>VLOOKUP(H276,'Metales Pesados 2026'!H276:AW752,42,FALSE)</f>
        <v>0</v>
      </c>
      <c r="M276" s="36">
        <f>VLOOKUP(H276,'Metales Pesados 2026'!H276:BJ752,55,FALSE)</f>
        <v>0</v>
      </c>
      <c r="N276" s="36">
        <f>VLOOKUP(H276,'Metales Pesados 2026'!H276:BW752,68,FALSE)</f>
        <v>0</v>
      </c>
      <c r="O276" s="36">
        <f>VLOOKUP(H276,'Metales Pesados 2026'!H276:CJ752,81,FALSE)</f>
        <v>0</v>
      </c>
      <c r="P276" s="60">
        <f>VLOOKUP(H276,'Metales Pesados 2026'!H276:CW752,94,FALSE)</f>
        <v>0</v>
      </c>
    </row>
    <row r="277" spans="1:16" s="6" customFormat="1" ht="13.05" customHeight="1" x14ac:dyDescent="0.2">
      <c r="A277" s="46" t="s">
        <v>168</v>
      </c>
      <c r="B277" s="46" t="s">
        <v>326</v>
      </c>
      <c r="C277" s="89">
        <v>400</v>
      </c>
      <c r="D277" s="46" t="s">
        <v>610</v>
      </c>
      <c r="E277" s="46" t="s">
        <v>168</v>
      </c>
      <c r="F277" s="46" t="s">
        <v>168</v>
      </c>
      <c r="G277" s="47" t="s">
        <v>32</v>
      </c>
      <c r="H277" s="71">
        <v>156</v>
      </c>
      <c r="I277" s="49" t="s">
        <v>330</v>
      </c>
      <c r="J277" s="64">
        <f>VLOOKUP(H277,'Metales Pesados 2026'!H277:W753,16,FALSE)</f>
        <v>0</v>
      </c>
      <c r="K277" s="36">
        <f>VLOOKUP(H277,'Metales Pesados 2026'!H277:AJ753,29,FALSE)</f>
        <v>0</v>
      </c>
      <c r="L277" s="60">
        <f>VLOOKUP(H277,'Metales Pesados 2026'!H277:AW753,42,FALSE)</f>
        <v>0</v>
      </c>
      <c r="M277" s="36">
        <f>VLOOKUP(H277,'Metales Pesados 2026'!H277:BJ753,55,FALSE)</f>
        <v>0</v>
      </c>
      <c r="N277" s="36">
        <f>VLOOKUP(H277,'Metales Pesados 2026'!H277:BW753,68,FALSE)</f>
        <v>0</v>
      </c>
      <c r="O277" s="36">
        <f>VLOOKUP(H277,'Metales Pesados 2026'!H277:CJ753,81,FALSE)</f>
        <v>0</v>
      </c>
      <c r="P277" s="60">
        <f>VLOOKUP(H277,'Metales Pesados 2026'!H277:CW753,94,FALSE)</f>
        <v>0</v>
      </c>
    </row>
    <row r="278" spans="1:16" ht="13.05" customHeight="1" x14ac:dyDescent="0.2">
      <c r="A278" s="46" t="s">
        <v>168</v>
      </c>
      <c r="B278" s="46" t="s">
        <v>331</v>
      </c>
      <c r="C278" s="89">
        <v>400</v>
      </c>
      <c r="D278" s="46" t="s">
        <v>610</v>
      </c>
      <c r="E278" s="46" t="s">
        <v>168</v>
      </c>
      <c r="F278" s="46" t="s">
        <v>168</v>
      </c>
      <c r="G278" s="47" t="s">
        <v>134</v>
      </c>
      <c r="H278" s="71">
        <v>137</v>
      </c>
      <c r="I278" s="49" t="s">
        <v>332</v>
      </c>
      <c r="J278" s="64">
        <f>VLOOKUP(H278,'Metales Pesados 2026'!H278:W754,16,FALSE)</f>
        <v>0</v>
      </c>
      <c r="K278" s="36">
        <f>VLOOKUP(H278,'Metales Pesados 2026'!H278:AJ754,29,FALSE)</f>
        <v>0</v>
      </c>
      <c r="L278" s="60">
        <f>VLOOKUP(H278,'Metales Pesados 2026'!H278:AW754,42,FALSE)</f>
        <v>0</v>
      </c>
      <c r="M278" s="36">
        <f>VLOOKUP(H278,'Metales Pesados 2026'!H278:BJ754,55,FALSE)</f>
        <v>0</v>
      </c>
      <c r="N278" s="36">
        <f>VLOOKUP(H278,'Metales Pesados 2026'!H278:BW754,68,FALSE)</f>
        <v>0</v>
      </c>
      <c r="O278" s="36">
        <f>VLOOKUP(H278,'Metales Pesados 2026'!H278:CJ754,81,FALSE)</f>
        <v>0</v>
      </c>
      <c r="P278" s="60">
        <f>VLOOKUP(H278,'Metales Pesados 2026'!H278:CW754,94,FALSE)</f>
        <v>0</v>
      </c>
    </row>
    <row r="279" spans="1:16" ht="13.05" customHeight="1" x14ac:dyDescent="0.2">
      <c r="A279" s="46" t="s">
        <v>168</v>
      </c>
      <c r="B279" s="46" t="s">
        <v>331</v>
      </c>
      <c r="C279" s="89">
        <v>400</v>
      </c>
      <c r="D279" s="46" t="s">
        <v>610</v>
      </c>
      <c r="E279" s="46" t="s">
        <v>168</v>
      </c>
      <c r="F279" s="46" t="s">
        <v>168</v>
      </c>
      <c r="G279" s="47" t="s">
        <v>32</v>
      </c>
      <c r="H279" s="71">
        <v>139</v>
      </c>
      <c r="I279" s="49" t="s">
        <v>333</v>
      </c>
      <c r="J279" s="64">
        <f>VLOOKUP(H279,'Metales Pesados 2026'!H279:W755,16,FALSE)</f>
        <v>0</v>
      </c>
      <c r="K279" s="36">
        <f>VLOOKUP(H279,'Metales Pesados 2026'!H279:AJ755,29,FALSE)</f>
        <v>0</v>
      </c>
      <c r="L279" s="60">
        <f>VLOOKUP(H279,'Metales Pesados 2026'!H279:AW755,42,FALSE)</f>
        <v>0</v>
      </c>
      <c r="M279" s="36">
        <f>VLOOKUP(H279,'Metales Pesados 2026'!H279:BJ755,55,FALSE)</f>
        <v>0</v>
      </c>
      <c r="N279" s="36">
        <f>VLOOKUP(H279,'Metales Pesados 2026'!H279:BW755,68,FALSE)</f>
        <v>0</v>
      </c>
      <c r="O279" s="36">
        <f>VLOOKUP(H279,'Metales Pesados 2026'!H279:CJ755,81,FALSE)</f>
        <v>0</v>
      </c>
      <c r="P279" s="60">
        <f>VLOOKUP(H279,'Metales Pesados 2026'!H279:CW755,94,FALSE)</f>
        <v>0</v>
      </c>
    </row>
    <row r="280" spans="1:16" ht="13.05" customHeight="1" x14ac:dyDescent="0.2">
      <c r="A280" s="46" t="s">
        <v>168</v>
      </c>
      <c r="B280" s="46" t="s">
        <v>331</v>
      </c>
      <c r="C280" s="89">
        <v>400</v>
      </c>
      <c r="D280" s="46" t="s">
        <v>610</v>
      </c>
      <c r="E280" s="46" t="s">
        <v>168</v>
      </c>
      <c r="F280" s="46" t="s">
        <v>168</v>
      </c>
      <c r="G280" s="47" t="s">
        <v>32</v>
      </c>
      <c r="H280" s="71">
        <v>140</v>
      </c>
      <c r="I280" s="49" t="s">
        <v>334</v>
      </c>
      <c r="J280" s="64">
        <f>VLOOKUP(H280,'Metales Pesados 2026'!H280:W756,16,FALSE)</f>
        <v>0</v>
      </c>
      <c r="K280" s="36">
        <f>VLOOKUP(H280,'Metales Pesados 2026'!H280:AJ756,29,FALSE)</f>
        <v>0</v>
      </c>
      <c r="L280" s="60">
        <f>VLOOKUP(H280,'Metales Pesados 2026'!H280:AW756,42,FALSE)</f>
        <v>0</v>
      </c>
      <c r="M280" s="36">
        <f>VLOOKUP(H280,'Metales Pesados 2026'!H280:BJ756,55,FALSE)</f>
        <v>0</v>
      </c>
      <c r="N280" s="36">
        <f>VLOOKUP(H280,'Metales Pesados 2026'!H280:BW756,68,FALSE)</f>
        <v>0</v>
      </c>
      <c r="O280" s="36">
        <f>VLOOKUP(H280,'Metales Pesados 2026'!H280:CJ756,81,FALSE)</f>
        <v>0</v>
      </c>
      <c r="P280" s="60">
        <f>VLOOKUP(H280,'Metales Pesados 2026'!H280:CW756,94,FALSE)</f>
        <v>0</v>
      </c>
    </row>
    <row r="281" spans="1:16" ht="13.05" customHeight="1" x14ac:dyDescent="0.2">
      <c r="A281" s="46" t="s">
        <v>168</v>
      </c>
      <c r="B281" s="46" t="s">
        <v>331</v>
      </c>
      <c r="C281" s="89">
        <v>400</v>
      </c>
      <c r="D281" s="46" t="s">
        <v>610</v>
      </c>
      <c r="E281" s="46" t="s">
        <v>168</v>
      </c>
      <c r="F281" s="46" t="s">
        <v>168</v>
      </c>
      <c r="G281" s="47" t="s">
        <v>32</v>
      </c>
      <c r="H281" s="71">
        <v>141</v>
      </c>
      <c r="I281" s="49" t="s">
        <v>335</v>
      </c>
      <c r="J281" s="64">
        <f>VLOOKUP(H281,'Metales Pesados 2026'!H281:W757,16,FALSE)</f>
        <v>0</v>
      </c>
      <c r="K281" s="36">
        <f>VLOOKUP(H281,'Metales Pesados 2026'!H281:AJ757,29,FALSE)</f>
        <v>0</v>
      </c>
      <c r="L281" s="60">
        <f>VLOOKUP(H281,'Metales Pesados 2026'!H281:AW757,42,FALSE)</f>
        <v>0</v>
      </c>
      <c r="M281" s="36">
        <f>VLOOKUP(H281,'Metales Pesados 2026'!H281:BJ757,55,FALSE)</f>
        <v>0</v>
      </c>
      <c r="N281" s="36">
        <f>VLOOKUP(H281,'Metales Pesados 2026'!H281:BW757,68,FALSE)</f>
        <v>0</v>
      </c>
      <c r="O281" s="36">
        <f>VLOOKUP(H281,'Metales Pesados 2026'!H281:CJ757,81,FALSE)</f>
        <v>0</v>
      </c>
      <c r="P281" s="60">
        <f>VLOOKUP(H281,'Metales Pesados 2026'!H281:CW757,94,FALSE)</f>
        <v>0</v>
      </c>
    </row>
    <row r="282" spans="1:16" ht="13.05" customHeight="1" x14ac:dyDescent="0.2">
      <c r="A282" s="46" t="s">
        <v>168</v>
      </c>
      <c r="B282" s="46" t="s">
        <v>331</v>
      </c>
      <c r="C282" s="89">
        <v>400</v>
      </c>
      <c r="D282" s="46" t="s">
        <v>610</v>
      </c>
      <c r="E282" s="46" t="s">
        <v>168</v>
      </c>
      <c r="F282" s="46" t="s">
        <v>168</v>
      </c>
      <c r="G282" s="47" t="s">
        <v>32</v>
      </c>
      <c r="H282" s="71">
        <v>6690</v>
      </c>
      <c r="I282" s="49" t="s">
        <v>336</v>
      </c>
      <c r="J282" s="64">
        <f>VLOOKUP(H282,'Metales Pesados 2026'!H282:W758,16,FALSE)</f>
        <v>0</v>
      </c>
      <c r="K282" s="36">
        <f>VLOOKUP(H282,'Metales Pesados 2026'!H282:AJ758,29,FALSE)</f>
        <v>0</v>
      </c>
      <c r="L282" s="60">
        <f>VLOOKUP(H282,'Metales Pesados 2026'!H282:AW758,42,FALSE)</f>
        <v>0</v>
      </c>
      <c r="M282" s="36">
        <f>VLOOKUP(H282,'Metales Pesados 2026'!H282:BJ758,55,FALSE)</f>
        <v>0</v>
      </c>
      <c r="N282" s="36">
        <f>VLOOKUP(H282,'Metales Pesados 2026'!H282:BW758,68,FALSE)</f>
        <v>0</v>
      </c>
      <c r="O282" s="36">
        <f>VLOOKUP(H282,'Metales Pesados 2026'!H282:CJ758,81,FALSE)</f>
        <v>0</v>
      </c>
      <c r="P282" s="60">
        <f>VLOOKUP(H282,'Metales Pesados 2026'!H282:CW758,94,FALSE)</f>
        <v>0</v>
      </c>
    </row>
    <row r="283" spans="1:16" s="7" customFormat="1" ht="13.05" customHeight="1" x14ac:dyDescent="0.2">
      <c r="A283" s="46" t="s">
        <v>168</v>
      </c>
      <c r="B283" s="46" t="s">
        <v>331</v>
      </c>
      <c r="C283" s="89">
        <v>400</v>
      </c>
      <c r="D283" s="46" t="s">
        <v>610</v>
      </c>
      <c r="E283" s="46" t="s">
        <v>168</v>
      </c>
      <c r="F283" s="46" t="s">
        <v>168</v>
      </c>
      <c r="G283" s="47" t="s">
        <v>32</v>
      </c>
      <c r="H283" s="71">
        <v>138</v>
      </c>
      <c r="I283" s="49" t="s">
        <v>534</v>
      </c>
      <c r="J283" s="64">
        <f>VLOOKUP(H283,'Metales Pesados 2026'!H283:W759,16,FALSE)</f>
        <v>0</v>
      </c>
      <c r="K283" s="36">
        <f>VLOOKUP(H283,'Metales Pesados 2026'!H283:AJ759,29,FALSE)</f>
        <v>0</v>
      </c>
      <c r="L283" s="60">
        <f>VLOOKUP(H283,'Metales Pesados 2026'!H283:AW759,42,FALSE)</f>
        <v>0</v>
      </c>
      <c r="M283" s="36">
        <f>VLOOKUP(H283,'Metales Pesados 2026'!H283:BJ759,55,FALSE)</f>
        <v>0</v>
      </c>
      <c r="N283" s="36">
        <f>VLOOKUP(H283,'Metales Pesados 2026'!H283:BW759,68,FALSE)</f>
        <v>0</v>
      </c>
      <c r="O283" s="36">
        <f>VLOOKUP(H283,'Metales Pesados 2026'!H283:CJ759,81,FALSE)</f>
        <v>0</v>
      </c>
      <c r="P283" s="60">
        <f>VLOOKUP(H283,'Metales Pesados 2026'!H283:CW759,94,FALSE)</f>
        <v>0</v>
      </c>
    </row>
    <row r="284" spans="1:16" ht="13.05" customHeight="1" x14ac:dyDescent="0.2">
      <c r="A284" s="46" t="s">
        <v>168</v>
      </c>
      <c r="B284" s="46" t="s">
        <v>337</v>
      </c>
      <c r="C284" s="89">
        <v>400</v>
      </c>
      <c r="D284" s="46" t="s">
        <v>610</v>
      </c>
      <c r="E284" s="46" t="s">
        <v>168</v>
      </c>
      <c r="F284" s="46" t="s">
        <v>168</v>
      </c>
      <c r="G284" s="47" t="s">
        <v>58</v>
      </c>
      <c r="H284" s="71">
        <v>129</v>
      </c>
      <c r="I284" s="49" t="s">
        <v>338</v>
      </c>
      <c r="J284" s="64">
        <f>VLOOKUP(H284,'Metales Pesados 2026'!H284:W760,16,FALSE)</f>
        <v>0</v>
      </c>
      <c r="K284" s="36">
        <f>VLOOKUP(H284,'Metales Pesados 2026'!H284:AJ760,29,FALSE)</f>
        <v>0</v>
      </c>
      <c r="L284" s="60">
        <f>VLOOKUP(H284,'Metales Pesados 2026'!H284:AW760,42,FALSE)</f>
        <v>0</v>
      </c>
      <c r="M284" s="36">
        <f>VLOOKUP(H284,'Metales Pesados 2026'!H284:BJ760,55,FALSE)</f>
        <v>0</v>
      </c>
      <c r="N284" s="36">
        <f>VLOOKUP(H284,'Metales Pesados 2026'!H284:BW760,68,FALSE)</f>
        <v>0</v>
      </c>
      <c r="O284" s="36">
        <f>VLOOKUP(H284,'Metales Pesados 2026'!H284:CJ760,81,FALSE)</f>
        <v>0</v>
      </c>
      <c r="P284" s="60">
        <f>VLOOKUP(H284,'Metales Pesados 2026'!H284:CW760,94,FALSE)</f>
        <v>0</v>
      </c>
    </row>
    <row r="285" spans="1:16" ht="13.05" customHeight="1" x14ac:dyDescent="0.2">
      <c r="A285" s="46" t="s">
        <v>168</v>
      </c>
      <c r="B285" s="46" t="s">
        <v>339</v>
      </c>
      <c r="C285" s="89">
        <v>400</v>
      </c>
      <c r="D285" s="46" t="s">
        <v>610</v>
      </c>
      <c r="E285" s="46" t="s">
        <v>168</v>
      </c>
      <c r="F285" s="46" t="s">
        <v>168</v>
      </c>
      <c r="G285" s="47" t="s">
        <v>32</v>
      </c>
      <c r="H285" s="71">
        <v>159</v>
      </c>
      <c r="I285" s="49" t="s">
        <v>340</v>
      </c>
      <c r="J285" s="64">
        <f>VLOOKUP(H285,'Metales Pesados 2026'!H285:W761,16,FALSE)</f>
        <v>0</v>
      </c>
      <c r="K285" s="36">
        <f>VLOOKUP(H285,'Metales Pesados 2026'!H285:AJ761,29,FALSE)</f>
        <v>0</v>
      </c>
      <c r="L285" s="60">
        <f>VLOOKUP(H285,'Metales Pesados 2026'!H285:AW761,42,FALSE)</f>
        <v>0</v>
      </c>
      <c r="M285" s="36">
        <f>VLOOKUP(H285,'Metales Pesados 2026'!H285:BJ761,55,FALSE)</f>
        <v>0</v>
      </c>
      <c r="N285" s="36">
        <f>VLOOKUP(H285,'Metales Pesados 2026'!H285:BW761,68,FALSE)</f>
        <v>0</v>
      </c>
      <c r="O285" s="36">
        <f>VLOOKUP(H285,'Metales Pesados 2026'!H285:CJ761,81,FALSE)</f>
        <v>0</v>
      </c>
      <c r="P285" s="60">
        <f>VLOOKUP(H285,'Metales Pesados 2026'!H285:CW761,94,FALSE)</f>
        <v>0</v>
      </c>
    </row>
    <row r="286" spans="1:16" ht="13.05" customHeight="1" x14ac:dyDescent="0.2">
      <c r="A286" s="46" t="s">
        <v>168</v>
      </c>
      <c r="B286" s="46" t="s">
        <v>337</v>
      </c>
      <c r="C286" s="89">
        <v>400</v>
      </c>
      <c r="D286" s="46" t="s">
        <v>610</v>
      </c>
      <c r="E286" s="46" t="s">
        <v>168</v>
      </c>
      <c r="F286" s="46" t="s">
        <v>168</v>
      </c>
      <c r="G286" s="47" t="s">
        <v>32</v>
      </c>
      <c r="H286" s="71">
        <v>130</v>
      </c>
      <c r="I286" s="49" t="s">
        <v>341</v>
      </c>
      <c r="J286" s="64">
        <f>VLOOKUP(H286,'Metales Pesados 2026'!H286:W762,16,FALSE)</f>
        <v>0</v>
      </c>
      <c r="K286" s="36">
        <f>VLOOKUP(H286,'Metales Pesados 2026'!H286:AJ762,29,FALSE)</f>
        <v>0</v>
      </c>
      <c r="L286" s="60">
        <f>VLOOKUP(H286,'Metales Pesados 2026'!H286:AW762,42,FALSE)</f>
        <v>0</v>
      </c>
      <c r="M286" s="36">
        <f>VLOOKUP(H286,'Metales Pesados 2026'!H286:BJ762,55,FALSE)</f>
        <v>0</v>
      </c>
      <c r="N286" s="36">
        <f>VLOOKUP(H286,'Metales Pesados 2026'!H286:BW762,68,FALSE)</f>
        <v>0</v>
      </c>
      <c r="O286" s="36">
        <f>VLOOKUP(H286,'Metales Pesados 2026'!H286:CJ762,81,FALSE)</f>
        <v>0</v>
      </c>
      <c r="P286" s="60">
        <f>VLOOKUP(H286,'Metales Pesados 2026'!H286:CW762,94,FALSE)</f>
        <v>0</v>
      </c>
    </row>
    <row r="287" spans="1:16" ht="13.05" customHeight="1" x14ac:dyDescent="0.2">
      <c r="A287" s="46" t="s">
        <v>168</v>
      </c>
      <c r="B287" s="46" t="s">
        <v>337</v>
      </c>
      <c r="C287" s="89">
        <v>400</v>
      </c>
      <c r="D287" s="46" t="s">
        <v>610</v>
      </c>
      <c r="E287" s="46" t="s">
        <v>168</v>
      </c>
      <c r="F287" s="46" t="s">
        <v>168</v>
      </c>
      <c r="G287" s="47" t="s">
        <v>32</v>
      </c>
      <c r="H287" s="71">
        <v>131</v>
      </c>
      <c r="I287" s="49" t="s">
        <v>342</v>
      </c>
      <c r="J287" s="64">
        <f>VLOOKUP(H287,'Metales Pesados 2026'!H287:W763,16,FALSE)</f>
        <v>0</v>
      </c>
      <c r="K287" s="36">
        <f>VLOOKUP(H287,'Metales Pesados 2026'!H287:AJ763,29,FALSE)</f>
        <v>0</v>
      </c>
      <c r="L287" s="60">
        <f>VLOOKUP(H287,'Metales Pesados 2026'!H287:AW763,42,FALSE)</f>
        <v>0</v>
      </c>
      <c r="M287" s="36">
        <f>VLOOKUP(H287,'Metales Pesados 2026'!H287:BJ763,55,FALSE)</f>
        <v>0</v>
      </c>
      <c r="N287" s="36">
        <f>VLOOKUP(H287,'Metales Pesados 2026'!H287:BW763,68,FALSE)</f>
        <v>0</v>
      </c>
      <c r="O287" s="36">
        <f>VLOOKUP(H287,'Metales Pesados 2026'!H287:CJ763,81,FALSE)</f>
        <v>0</v>
      </c>
      <c r="P287" s="60">
        <f>VLOOKUP(H287,'Metales Pesados 2026'!H287:CW763,94,FALSE)</f>
        <v>0</v>
      </c>
    </row>
    <row r="288" spans="1:16" ht="13.05" customHeight="1" x14ac:dyDescent="0.2">
      <c r="A288" s="46" t="s">
        <v>168</v>
      </c>
      <c r="B288" s="46" t="s">
        <v>343</v>
      </c>
      <c r="C288" s="89">
        <v>400</v>
      </c>
      <c r="D288" s="46" t="s">
        <v>610</v>
      </c>
      <c r="E288" s="46" t="s">
        <v>168</v>
      </c>
      <c r="F288" s="46" t="s">
        <v>168</v>
      </c>
      <c r="G288" s="47" t="s">
        <v>32</v>
      </c>
      <c r="H288" s="71">
        <v>157</v>
      </c>
      <c r="I288" s="49" t="s">
        <v>344</v>
      </c>
      <c r="J288" s="64">
        <f>VLOOKUP(H288,'Metales Pesados 2026'!H288:W764,16,FALSE)</f>
        <v>0</v>
      </c>
      <c r="K288" s="36">
        <f>VLOOKUP(H288,'Metales Pesados 2026'!H288:AJ764,29,FALSE)</f>
        <v>0</v>
      </c>
      <c r="L288" s="60">
        <f>VLOOKUP(H288,'Metales Pesados 2026'!H288:AW764,42,FALSE)</f>
        <v>0</v>
      </c>
      <c r="M288" s="36">
        <f>VLOOKUP(H288,'Metales Pesados 2026'!H288:BJ764,55,FALSE)</f>
        <v>0</v>
      </c>
      <c r="N288" s="36">
        <f>VLOOKUP(H288,'Metales Pesados 2026'!H288:BW764,68,FALSE)</f>
        <v>0</v>
      </c>
      <c r="O288" s="36">
        <f>VLOOKUP(H288,'Metales Pesados 2026'!H288:CJ764,81,FALSE)</f>
        <v>0</v>
      </c>
      <c r="P288" s="60">
        <f>VLOOKUP(H288,'Metales Pesados 2026'!H288:CW764,94,FALSE)</f>
        <v>0</v>
      </c>
    </row>
    <row r="289" spans="1:16" s="6" customFormat="1" ht="13.05" customHeight="1" x14ac:dyDescent="0.2">
      <c r="A289" s="46" t="s">
        <v>168</v>
      </c>
      <c r="B289" s="46" t="s">
        <v>343</v>
      </c>
      <c r="C289" s="89">
        <v>400</v>
      </c>
      <c r="D289" s="46" t="s">
        <v>610</v>
      </c>
      <c r="E289" s="46" t="s">
        <v>168</v>
      </c>
      <c r="F289" s="46" t="s">
        <v>168</v>
      </c>
      <c r="G289" s="47" t="s">
        <v>32</v>
      </c>
      <c r="H289" s="71">
        <v>158</v>
      </c>
      <c r="I289" s="49" t="s">
        <v>345</v>
      </c>
      <c r="J289" s="64">
        <f>VLOOKUP(H289,'Metales Pesados 2026'!H289:W765,16,FALSE)</f>
        <v>0</v>
      </c>
      <c r="K289" s="36">
        <f>VLOOKUP(H289,'Metales Pesados 2026'!H289:AJ765,29,FALSE)</f>
        <v>0</v>
      </c>
      <c r="L289" s="60">
        <f>VLOOKUP(H289,'Metales Pesados 2026'!H289:AW765,42,FALSE)</f>
        <v>0</v>
      </c>
      <c r="M289" s="36">
        <f>VLOOKUP(H289,'Metales Pesados 2026'!H289:BJ765,55,FALSE)</f>
        <v>0</v>
      </c>
      <c r="N289" s="36">
        <f>VLOOKUP(H289,'Metales Pesados 2026'!H289:BW765,68,FALSE)</f>
        <v>0</v>
      </c>
      <c r="O289" s="36">
        <f>VLOOKUP(H289,'Metales Pesados 2026'!H289:CJ765,81,FALSE)</f>
        <v>0</v>
      </c>
      <c r="P289" s="60">
        <f>VLOOKUP(H289,'Metales Pesados 2026'!H289:CW765,94,FALSE)</f>
        <v>0</v>
      </c>
    </row>
    <row r="290" spans="1:16" ht="13.05" customHeight="1" x14ac:dyDescent="0.2">
      <c r="A290" s="46" t="s">
        <v>168</v>
      </c>
      <c r="B290" s="46" t="s">
        <v>346</v>
      </c>
      <c r="C290" s="89">
        <v>400</v>
      </c>
      <c r="D290" s="46" t="s">
        <v>610</v>
      </c>
      <c r="E290" s="46" t="s">
        <v>168</v>
      </c>
      <c r="F290" s="46" t="s">
        <v>347</v>
      </c>
      <c r="G290" s="47" t="s">
        <v>134</v>
      </c>
      <c r="H290" s="71">
        <v>146</v>
      </c>
      <c r="I290" s="49" t="s">
        <v>347</v>
      </c>
      <c r="J290" s="64">
        <f>VLOOKUP(H290,'Metales Pesados 2026'!H290:W766,16,FALSE)</f>
        <v>355</v>
      </c>
      <c r="K290" s="36">
        <f>VLOOKUP(H290,'Metales Pesados 2026'!H290:AJ766,29,FALSE)</f>
        <v>0</v>
      </c>
      <c r="L290" s="60">
        <f>VLOOKUP(H290,'Metales Pesados 2026'!H290:AW766,42,FALSE)</f>
        <v>299</v>
      </c>
      <c r="M290" s="36">
        <f>VLOOKUP(H290,'Metales Pesados 2026'!H290:BJ766,55,FALSE)</f>
        <v>0</v>
      </c>
      <c r="N290" s="36">
        <f>VLOOKUP(H290,'Metales Pesados 2026'!H290:BW766,68,FALSE)</f>
        <v>0</v>
      </c>
      <c r="O290" s="36">
        <f>VLOOKUP(H290,'Metales Pesados 2026'!H290:CJ766,81,FALSE)</f>
        <v>0</v>
      </c>
      <c r="P290" s="60">
        <f>VLOOKUP(H290,'Metales Pesados 2026'!H290:CW766,94,FALSE)</f>
        <v>0</v>
      </c>
    </row>
    <row r="291" spans="1:16" ht="13.05" customHeight="1" x14ac:dyDescent="0.2">
      <c r="A291" s="46" t="s">
        <v>168</v>
      </c>
      <c r="B291" s="46" t="s">
        <v>346</v>
      </c>
      <c r="C291" s="89">
        <v>400</v>
      </c>
      <c r="D291" s="46" t="s">
        <v>610</v>
      </c>
      <c r="E291" s="46" t="s">
        <v>168</v>
      </c>
      <c r="F291" s="46" t="s">
        <v>347</v>
      </c>
      <c r="G291" s="47" t="s">
        <v>32</v>
      </c>
      <c r="H291" s="71">
        <v>147</v>
      </c>
      <c r="I291" s="49" t="s">
        <v>348</v>
      </c>
      <c r="J291" s="64">
        <f>VLOOKUP(H291,'Metales Pesados 2026'!H291:W767,16,FALSE)</f>
        <v>60</v>
      </c>
      <c r="K291" s="36">
        <f>VLOOKUP(H291,'Metales Pesados 2026'!H291:AJ767,29,FALSE)</f>
        <v>0</v>
      </c>
      <c r="L291" s="60">
        <f>VLOOKUP(H291,'Metales Pesados 2026'!H291:AW767,42,FALSE)</f>
        <v>36</v>
      </c>
      <c r="M291" s="36">
        <f>VLOOKUP(H291,'Metales Pesados 2026'!H291:BJ767,55,FALSE)</f>
        <v>0</v>
      </c>
      <c r="N291" s="36">
        <f>VLOOKUP(H291,'Metales Pesados 2026'!H291:BW767,68,FALSE)</f>
        <v>0</v>
      </c>
      <c r="O291" s="36">
        <f>VLOOKUP(H291,'Metales Pesados 2026'!H291:CJ767,81,FALSE)</f>
        <v>0</v>
      </c>
      <c r="P291" s="60">
        <f>VLOOKUP(H291,'Metales Pesados 2026'!H291:CW767,94,FALSE)</f>
        <v>0</v>
      </c>
    </row>
    <row r="292" spans="1:16" ht="13.05" customHeight="1" x14ac:dyDescent="0.2">
      <c r="A292" s="46" t="s">
        <v>168</v>
      </c>
      <c r="B292" s="46" t="s">
        <v>346</v>
      </c>
      <c r="C292" s="89">
        <v>400</v>
      </c>
      <c r="D292" s="46" t="s">
        <v>610</v>
      </c>
      <c r="E292" s="46" t="s">
        <v>168</v>
      </c>
      <c r="F292" s="46" t="s">
        <v>347</v>
      </c>
      <c r="G292" s="47" t="s">
        <v>32</v>
      </c>
      <c r="H292" s="71">
        <v>149</v>
      </c>
      <c r="I292" s="49" t="s">
        <v>349</v>
      </c>
      <c r="J292" s="64">
        <f>VLOOKUP(H292,'Metales Pesados 2026'!H292:W768,16,FALSE)</f>
        <v>116</v>
      </c>
      <c r="K292" s="36">
        <f>VLOOKUP(H292,'Metales Pesados 2026'!H292:AJ768,29,FALSE)</f>
        <v>0</v>
      </c>
      <c r="L292" s="60">
        <f>VLOOKUP(H292,'Metales Pesados 2026'!H292:AW768,42,FALSE)</f>
        <v>79</v>
      </c>
      <c r="M292" s="36">
        <f>VLOOKUP(H292,'Metales Pesados 2026'!H292:BJ768,55,FALSE)</f>
        <v>0</v>
      </c>
      <c r="N292" s="36">
        <f>VLOOKUP(H292,'Metales Pesados 2026'!H292:BW768,68,FALSE)</f>
        <v>0</v>
      </c>
      <c r="O292" s="36">
        <f>VLOOKUP(H292,'Metales Pesados 2026'!H292:CJ768,81,FALSE)</f>
        <v>0</v>
      </c>
      <c r="P292" s="60">
        <f>VLOOKUP(H292,'Metales Pesados 2026'!H292:CW768,94,FALSE)</f>
        <v>0</v>
      </c>
    </row>
    <row r="293" spans="1:16" ht="13.05" customHeight="1" x14ac:dyDescent="0.2">
      <c r="A293" s="46" t="s">
        <v>168</v>
      </c>
      <c r="B293" s="46" t="s">
        <v>346</v>
      </c>
      <c r="C293" s="89">
        <v>400</v>
      </c>
      <c r="D293" s="46" t="s">
        <v>610</v>
      </c>
      <c r="E293" s="46" t="s">
        <v>168</v>
      </c>
      <c r="F293" s="46" t="s">
        <v>347</v>
      </c>
      <c r="G293" s="47" t="s">
        <v>32</v>
      </c>
      <c r="H293" s="71">
        <v>148</v>
      </c>
      <c r="I293" s="49" t="s">
        <v>277</v>
      </c>
      <c r="J293" s="64">
        <f>VLOOKUP(H293,'Metales Pesados 2026'!H293:W769,16,FALSE)</f>
        <v>4</v>
      </c>
      <c r="K293" s="36">
        <f>VLOOKUP(H293,'Metales Pesados 2026'!H293:AJ769,29,FALSE)</f>
        <v>0</v>
      </c>
      <c r="L293" s="60">
        <f>VLOOKUP(H293,'Metales Pesados 2026'!H293:AW769,42,FALSE)</f>
        <v>0</v>
      </c>
      <c r="M293" s="36">
        <f>VLOOKUP(H293,'Metales Pesados 2026'!H293:BJ769,55,FALSE)</f>
        <v>0</v>
      </c>
      <c r="N293" s="36">
        <f>VLOOKUP(H293,'Metales Pesados 2026'!H293:BW769,68,FALSE)</f>
        <v>0</v>
      </c>
      <c r="O293" s="36">
        <f>VLOOKUP(H293,'Metales Pesados 2026'!H293:CJ769,81,FALSE)</f>
        <v>0</v>
      </c>
      <c r="P293" s="60">
        <f>VLOOKUP(H293,'Metales Pesados 2026'!H293:CW769,94,FALSE)</f>
        <v>0</v>
      </c>
    </row>
    <row r="294" spans="1:16" ht="13.05" customHeight="1" x14ac:dyDescent="0.2">
      <c r="A294" s="46" t="s">
        <v>168</v>
      </c>
      <c r="B294" s="46" t="s">
        <v>331</v>
      </c>
      <c r="C294" s="89">
        <v>400</v>
      </c>
      <c r="D294" s="46" t="s">
        <v>610</v>
      </c>
      <c r="E294" s="46" t="s">
        <v>168</v>
      </c>
      <c r="F294" s="46" t="s">
        <v>347</v>
      </c>
      <c r="G294" s="47" t="s">
        <v>32</v>
      </c>
      <c r="H294" s="71">
        <v>145</v>
      </c>
      <c r="I294" s="49" t="s">
        <v>350</v>
      </c>
      <c r="J294" s="64">
        <f>VLOOKUP(H294,'Metales Pesados 2026'!H294:W770,16,FALSE)</f>
        <v>24</v>
      </c>
      <c r="K294" s="36">
        <f>VLOOKUP(H294,'Metales Pesados 2026'!H294:AJ770,29,FALSE)</f>
        <v>0</v>
      </c>
      <c r="L294" s="60">
        <f>VLOOKUP(H294,'Metales Pesados 2026'!H294:AW770,42,FALSE)</f>
        <v>20</v>
      </c>
      <c r="M294" s="36">
        <f>VLOOKUP(H294,'Metales Pesados 2026'!H294:BJ770,55,FALSE)</f>
        <v>0</v>
      </c>
      <c r="N294" s="36">
        <f>VLOOKUP(H294,'Metales Pesados 2026'!H294:BW770,68,FALSE)</f>
        <v>0</v>
      </c>
      <c r="O294" s="36">
        <f>VLOOKUP(H294,'Metales Pesados 2026'!H294:CJ770,81,FALSE)</f>
        <v>0</v>
      </c>
      <c r="P294" s="60">
        <f>VLOOKUP(H294,'Metales Pesados 2026'!H294:CW770,94,FALSE)</f>
        <v>0</v>
      </c>
    </row>
    <row r="295" spans="1:16" ht="13.05" customHeight="1" x14ac:dyDescent="0.2">
      <c r="A295" s="46" t="s">
        <v>168</v>
      </c>
      <c r="B295" s="46" t="s">
        <v>331</v>
      </c>
      <c r="C295" s="89">
        <v>400</v>
      </c>
      <c r="D295" s="46" t="s">
        <v>610</v>
      </c>
      <c r="E295" s="46" t="s">
        <v>168</v>
      </c>
      <c r="F295" s="46" t="s">
        <v>347</v>
      </c>
      <c r="G295" s="47" t="s">
        <v>32</v>
      </c>
      <c r="H295" s="71">
        <v>142</v>
      </c>
      <c r="I295" s="49" t="s">
        <v>351</v>
      </c>
      <c r="J295" s="64">
        <f>VLOOKUP(H295,'Metales Pesados 2026'!H295:W771,16,FALSE)</f>
        <v>3</v>
      </c>
      <c r="K295" s="36">
        <f>VLOOKUP(H295,'Metales Pesados 2026'!H295:AJ771,29,FALSE)</f>
        <v>0</v>
      </c>
      <c r="L295" s="60">
        <f>VLOOKUP(H295,'Metales Pesados 2026'!H295:AW771,42,FALSE)</f>
        <v>0</v>
      </c>
      <c r="M295" s="36">
        <f>VLOOKUP(H295,'Metales Pesados 2026'!H295:BJ771,55,FALSE)</f>
        <v>0</v>
      </c>
      <c r="N295" s="36">
        <f>VLOOKUP(H295,'Metales Pesados 2026'!H295:BW771,68,FALSE)</f>
        <v>0</v>
      </c>
      <c r="O295" s="36">
        <f>VLOOKUP(H295,'Metales Pesados 2026'!H295:CJ771,81,FALSE)</f>
        <v>0</v>
      </c>
      <c r="P295" s="60">
        <f>VLOOKUP(H295,'Metales Pesados 2026'!H295:CW771,94,FALSE)</f>
        <v>0</v>
      </c>
    </row>
    <row r="296" spans="1:16" ht="13.05" customHeight="1" x14ac:dyDescent="0.2">
      <c r="A296" s="46" t="s">
        <v>168</v>
      </c>
      <c r="B296" s="46" t="s">
        <v>331</v>
      </c>
      <c r="C296" s="89">
        <v>400</v>
      </c>
      <c r="D296" s="46" t="s">
        <v>610</v>
      </c>
      <c r="E296" s="46" t="s">
        <v>168</v>
      </c>
      <c r="F296" s="46" t="s">
        <v>347</v>
      </c>
      <c r="G296" s="47" t="s">
        <v>32</v>
      </c>
      <c r="H296" s="71">
        <v>144</v>
      </c>
      <c r="I296" s="49" t="s">
        <v>352</v>
      </c>
      <c r="J296" s="64">
        <f>VLOOKUP(H296,'Metales Pesados 2026'!H296:W772,16,FALSE)</f>
        <v>35</v>
      </c>
      <c r="K296" s="36">
        <f>VLOOKUP(H296,'Metales Pesados 2026'!H296:AJ772,29,FALSE)</f>
        <v>0</v>
      </c>
      <c r="L296" s="60">
        <f>VLOOKUP(H296,'Metales Pesados 2026'!H296:AW772,42,FALSE)</f>
        <v>22</v>
      </c>
      <c r="M296" s="36">
        <f>VLOOKUP(H296,'Metales Pesados 2026'!H296:BJ772,55,FALSE)</f>
        <v>0</v>
      </c>
      <c r="N296" s="36">
        <f>VLOOKUP(H296,'Metales Pesados 2026'!H296:BW772,68,FALSE)</f>
        <v>0</v>
      </c>
      <c r="O296" s="36">
        <f>VLOOKUP(H296,'Metales Pesados 2026'!H296:CJ772,81,FALSE)</f>
        <v>0</v>
      </c>
      <c r="P296" s="60">
        <f>VLOOKUP(H296,'Metales Pesados 2026'!H296:CW772,94,FALSE)</f>
        <v>0</v>
      </c>
    </row>
    <row r="297" spans="1:16" s="7" customFormat="1" ht="13.05" customHeight="1" x14ac:dyDescent="0.2">
      <c r="A297" s="46" t="s">
        <v>168</v>
      </c>
      <c r="B297" s="46" t="s">
        <v>331</v>
      </c>
      <c r="C297" s="89">
        <v>400</v>
      </c>
      <c r="D297" s="46" t="s">
        <v>610</v>
      </c>
      <c r="E297" s="46" t="s">
        <v>168</v>
      </c>
      <c r="F297" s="46" t="s">
        <v>347</v>
      </c>
      <c r="G297" s="47" t="s">
        <v>32</v>
      </c>
      <c r="H297" s="71">
        <v>143</v>
      </c>
      <c r="I297" s="49" t="s">
        <v>353</v>
      </c>
      <c r="J297" s="64">
        <f>VLOOKUP(H297,'Metales Pesados 2026'!H297:W773,16,FALSE)</f>
        <v>36</v>
      </c>
      <c r="K297" s="36">
        <f>VLOOKUP(H297,'Metales Pesados 2026'!H297:AJ773,29,FALSE)</f>
        <v>0</v>
      </c>
      <c r="L297" s="60">
        <f>VLOOKUP(H297,'Metales Pesados 2026'!H297:AW773,42,FALSE)</f>
        <v>18</v>
      </c>
      <c r="M297" s="36">
        <f>VLOOKUP(H297,'Metales Pesados 2026'!H297:BJ773,55,FALSE)</f>
        <v>0</v>
      </c>
      <c r="N297" s="36">
        <f>VLOOKUP(H297,'Metales Pesados 2026'!H297:BW773,68,FALSE)</f>
        <v>0</v>
      </c>
      <c r="O297" s="36">
        <f>VLOOKUP(H297,'Metales Pesados 2026'!H297:CJ773,81,FALSE)</f>
        <v>0</v>
      </c>
      <c r="P297" s="60">
        <f>VLOOKUP(H297,'Metales Pesados 2026'!H297:CW773,94,FALSE)</f>
        <v>0</v>
      </c>
    </row>
    <row r="298" spans="1:16" ht="13.05" customHeight="1" x14ac:dyDescent="0.2">
      <c r="A298" s="46" t="s">
        <v>168</v>
      </c>
      <c r="B298" s="46" t="s">
        <v>354</v>
      </c>
      <c r="C298" s="89">
        <v>400</v>
      </c>
      <c r="D298" s="46" t="s">
        <v>610</v>
      </c>
      <c r="E298" s="46" t="s">
        <v>168</v>
      </c>
      <c r="F298" s="46" t="s">
        <v>355</v>
      </c>
      <c r="G298" s="47" t="s">
        <v>134</v>
      </c>
      <c r="H298" s="71">
        <v>135</v>
      </c>
      <c r="I298" s="49" t="s">
        <v>356</v>
      </c>
      <c r="J298" s="64">
        <f>VLOOKUP(H298,'Metales Pesados 2026'!H298:W774,16,FALSE)</f>
        <v>0</v>
      </c>
      <c r="K298" s="36">
        <f>VLOOKUP(H298,'Metales Pesados 2026'!H298:AJ774,29,FALSE)</f>
        <v>0</v>
      </c>
      <c r="L298" s="60">
        <f>VLOOKUP(H298,'Metales Pesados 2026'!H298:AW774,42,FALSE)</f>
        <v>0</v>
      </c>
      <c r="M298" s="36">
        <f>VLOOKUP(H298,'Metales Pesados 2026'!H298:BJ774,55,FALSE)</f>
        <v>0</v>
      </c>
      <c r="N298" s="36">
        <f>VLOOKUP(H298,'Metales Pesados 2026'!H298:BW774,68,FALSE)</f>
        <v>0</v>
      </c>
      <c r="O298" s="36">
        <f>VLOOKUP(H298,'Metales Pesados 2026'!H298:CJ774,81,FALSE)</f>
        <v>0</v>
      </c>
      <c r="P298" s="60">
        <f>VLOOKUP(H298,'Metales Pesados 2026'!H298:CW774,94,FALSE)</f>
        <v>0</v>
      </c>
    </row>
    <row r="299" spans="1:16" ht="13.05" customHeight="1" x14ac:dyDescent="0.2">
      <c r="A299" s="46" t="s">
        <v>168</v>
      </c>
      <c r="B299" s="46" t="s">
        <v>354</v>
      </c>
      <c r="C299" s="89">
        <v>400</v>
      </c>
      <c r="D299" s="46" t="s">
        <v>610</v>
      </c>
      <c r="E299" s="46" t="s">
        <v>168</v>
      </c>
      <c r="F299" s="46" t="s">
        <v>355</v>
      </c>
      <c r="G299" s="47" t="s">
        <v>32</v>
      </c>
      <c r="H299" s="71">
        <v>134</v>
      </c>
      <c r="I299" s="49" t="s">
        <v>357</v>
      </c>
      <c r="J299" s="64">
        <f>VLOOKUP(H299,'Metales Pesados 2026'!H299:W775,16,FALSE)</f>
        <v>0</v>
      </c>
      <c r="K299" s="36">
        <f>VLOOKUP(H299,'Metales Pesados 2026'!H299:AJ775,29,FALSE)</f>
        <v>0</v>
      </c>
      <c r="L299" s="60">
        <f>VLOOKUP(H299,'Metales Pesados 2026'!H299:AW775,42,FALSE)</f>
        <v>0</v>
      </c>
      <c r="M299" s="36">
        <f>VLOOKUP(H299,'Metales Pesados 2026'!H299:BJ775,55,FALSE)</f>
        <v>0</v>
      </c>
      <c r="N299" s="36">
        <f>VLOOKUP(H299,'Metales Pesados 2026'!H299:BW775,68,FALSE)</f>
        <v>0</v>
      </c>
      <c r="O299" s="36">
        <f>VLOOKUP(H299,'Metales Pesados 2026'!H299:CJ775,81,FALSE)</f>
        <v>0</v>
      </c>
      <c r="P299" s="60">
        <f>VLOOKUP(H299,'Metales Pesados 2026'!H299:CW775,94,FALSE)</f>
        <v>0</v>
      </c>
    </row>
    <row r="300" spans="1:16" ht="13.05" customHeight="1" x14ac:dyDescent="0.2">
      <c r="A300" s="46" t="s">
        <v>168</v>
      </c>
      <c r="B300" s="46" t="s">
        <v>339</v>
      </c>
      <c r="C300" s="89">
        <v>400</v>
      </c>
      <c r="D300" s="46" t="s">
        <v>610</v>
      </c>
      <c r="E300" s="46" t="s">
        <v>168</v>
      </c>
      <c r="F300" s="46" t="s">
        <v>355</v>
      </c>
      <c r="G300" s="47" t="s">
        <v>32</v>
      </c>
      <c r="H300" s="71">
        <v>160</v>
      </c>
      <c r="I300" s="49" t="s">
        <v>358</v>
      </c>
      <c r="J300" s="64">
        <f>VLOOKUP(H300,'Metales Pesados 2026'!H300:W776,16,FALSE)</f>
        <v>0</v>
      </c>
      <c r="K300" s="36">
        <f>VLOOKUP(H300,'Metales Pesados 2026'!H300:AJ776,29,FALSE)</f>
        <v>0</v>
      </c>
      <c r="L300" s="60">
        <f>VLOOKUP(H300,'Metales Pesados 2026'!H300:AW776,42,FALSE)</f>
        <v>0</v>
      </c>
      <c r="M300" s="36">
        <f>VLOOKUP(H300,'Metales Pesados 2026'!H300:BJ776,55,FALSE)</f>
        <v>0</v>
      </c>
      <c r="N300" s="36">
        <f>VLOOKUP(H300,'Metales Pesados 2026'!H300:BW776,68,FALSE)</f>
        <v>0</v>
      </c>
      <c r="O300" s="36">
        <f>VLOOKUP(H300,'Metales Pesados 2026'!H300:CJ776,81,FALSE)</f>
        <v>0</v>
      </c>
      <c r="P300" s="60">
        <f>VLOOKUP(H300,'Metales Pesados 2026'!H300:CW776,94,FALSE)</f>
        <v>0</v>
      </c>
    </row>
    <row r="301" spans="1:16" s="6" customFormat="1" ht="13.05" customHeight="1" x14ac:dyDescent="0.2">
      <c r="A301" s="46" t="s">
        <v>168</v>
      </c>
      <c r="B301" s="46" t="s">
        <v>354</v>
      </c>
      <c r="C301" s="89">
        <v>400</v>
      </c>
      <c r="D301" s="46" t="s">
        <v>610</v>
      </c>
      <c r="E301" s="46" t="s">
        <v>168</v>
      </c>
      <c r="F301" s="46" t="s">
        <v>355</v>
      </c>
      <c r="G301" s="47" t="s">
        <v>32</v>
      </c>
      <c r="H301" s="71">
        <v>28768</v>
      </c>
      <c r="I301" s="49" t="s">
        <v>359</v>
      </c>
      <c r="J301" s="64">
        <f>VLOOKUP(H301,'Metales Pesados 2026'!H301:W777,16,FALSE)</f>
        <v>0</v>
      </c>
      <c r="K301" s="36">
        <f>VLOOKUP(H301,'Metales Pesados 2026'!H301:AJ777,29,FALSE)</f>
        <v>0</v>
      </c>
      <c r="L301" s="60">
        <f>VLOOKUP(H301,'Metales Pesados 2026'!H301:AW777,42,FALSE)</f>
        <v>0</v>
      </c>
      <c r="M301" s="36">
        <f>VLOOKUP(H301,'Metales Pesados 2026'!H301:BJ777,55,FALSE)</f>
        <v>0</v>
      </c>
      <c r="N301" s="36">
        <f>VLOOKUP(H301,'Metales Pesados 2026'!H301:BW777,68,FALSE)</f>
        <v>0</v>
      </c>
      <c r="O301" s="36">
        <f>VLOOKUP(H301,'Metales Pesados 2026'!H301:CJ777,81,FALSE)</f>
        <v>0</v>
      </c>
      <c r="P301" s="60">
        <f>VLOOKUP(H301,'Metales Pesados 2026'!H301:CW777,94,FALSE)</f>
        <v>0</v>
      </c>
    </row>
    <row r="302" spans="1:16" ht="13.05" customHeight="1" x14ac:dyDescent="0.2">
      <c r="A302" s="46" t="s">
        <v>168</v>
      </c>
      <c r="B302" s="46" t="s">
        <v>360</v>
      </c>
      <c r="C302" s="89">
        <v>400</v>
      </c>
      <c r="D302" s="46" t="s">
        <v>610</v>
      </c>
      <c r="E302" s="46" t="s">
        <v>168</v>
      </c>
      <c r="F302" s="46" t="s">
        <v>355</v>
      </c>
      <c r="G302" s="47" t="s">
        <v>134</v>
      </c>
      <c r="H302" s="71">
        <v>132</v>
      </c>
      <c r="I302" s="49" t="s">
        <v>361</v>
      </c>
      <c r="J302" s="64">
        <f>VLOOKUP(H302,'Metales Pesados 2026'!H302:W778,16,FALSE)</f>
        <v>0</v>
      </c>
      <c r="K302" s="36">
        <f>VLOOKUP(H302,'Metales Pesados 2026'!H302:AJ778,29,FALSE)</f>
        <v>0</v>
      </c>
      <c r="L302" s="60">
        <f>VLOOKUP(H302,'Metales Pesados 2026'!H302:AW778,42,FALSE)</f>
        <v>0</v>
      </c>
      <c r="M302" s="36">
        <f>VLOOKUP(H302,'Metales Pesados 2026'!H302:BJ778,55,FALSE)</f>
        <v>0</v>
      </c>
      <c r="N302" s="36">
        <f>VLOOKUP(H302,'Metales Pesados 2026'!H302:BW778,68,FALSE)</f>
        <v>0</v>
      </c>
      <c r="O302" s="36">
        <f>VLOOKUP(H302,'Metales Pesados 2026'!H302:CJ778,81,FALSE)</f>
        <v>0</v>
      </c>
      <c r="P302" s="60">
        <f>VLOOKUP(H302,'Metales Pesados 2026'!H302:CW778,94,FALSE)</f>
        <v>0</v>
      </c>
    </row>
    <row r="303" spans="1:16" ht="13.05" customHeight="1" x14ac:dyDescent="0.2">
      <c r="A303" s="46" t="s">
        <v>168</v>
      </c>
      <c r="B303" s="46" t="s">
        <v>360</v>
      </c>
      <c r="C303" s="89">
        <v>400</v>
      </c>
      <c r="D303" s="46" t="s">
        <v>610</v>
      </c>
      <c r="E303" s="46" t="s">
        <v>168</v>
      </c>
      <c r="F303" s="46" t="s">
        <v>355</v>
      </c>
      <c r="G303" s="47" t="s">
        <v>32</v>
      </c>
      <c r="H303" s="71">
        <v>133</v>
      </c>
      <c r="I303" s="49" t="s">
        <v>362</v>
      </c>
      <c r="J303" s="64">
        <f>VLOOKUP(H303,'Metales Pesados 2026'!H303:W779,16,FALSE)</f>
        <v>0</v>
      </c>
      <c r="K303" s="36">
        <f>VLOOKUP(H303,'Metales Pesados 2026'!H303:AJ779,29,FALSE)</f>
        <v>0</v>
      </c>
      <c r="L303" s="60">
        <f>VLOOKUP(H303,'Metales Pesados 2026'!H303:AW779,42,FALSE)</f>
        <v>0</v>
      </c>
      <c r="M303" s="36">
        <f>VLOOKUP(H303,'Metales Pesados 2026'!H303:BJ779,55,FALSE)</f>
        <v>0</v>
      </c>
      <c r="N303" s="36">
        <f>VLOOKUP(H303,'Metales Pesados 2026'!H303:BW779,68,FALSE)</f>
        <v>0</v>
      </c>
      <c r="O303" s="36">
        <f>VLOOKUP(H303,'Metales Pesados 2026'!H303:CJ779,81,FALSE)</f>
        <v>0</v>
      </c>
      <c r="P303" s="60">
        <f>VLOOKUP(H303,'Metales Pesados 2026'!H303:CW779,94,FALSE)</f>
        <v>0</v>
      </c>
    </row>
    <row r="304" spans="1:16" ht="13.05" customHeight="1" x14ac:dyDescent="0.2">
      <c r="A304" s="46" t="s">
        <v>15</v>
      </c>
      <c r="B304" s="46" t="s">
        <v>16</v>
      </c>
      <c r="C304" s="89">
        <v>401</v>
      </c>
      <c r="D304" s="46" t="s">
        <v>16</v>
      </c>
      <c r="E304" s="46" t="s">
        <v>15</v>
      </c>
      <c r="F304" s="46" t="s">
        <v>16</v>
      </c>
      <c r="G304" s="47" t="s">
        <v>134</v>
      </c>
      <c r="H304" s="70">
        <v>211</v>
      </c>
      <c r="I304" s="49" t="s">
        <v>363</v>
      </c>
      <c r="J304" s="64">
        <f>VLOOKUP(H304,'Metales Pesados 2026'!H304:W780,16,FALSE)</f>
        <v>0</v>
      </c>
      <c r="K304" s="36">
        <f>VLOOKUP(H304,'Metales Pesados 2026'!H304:AJ780,29,FALSE)</f>
        <v>0</v>
      </c>
      <c r="L304" s="60">
        <f>VLOOKUP(H304,'Metales Pesados 2026'!H304:AW780,42,FALSE)</f>
        <v>0</v>
      </c>
      <c r="M304" s="36">
        <f>VLOOKUP(H304,'Metales Pesados 2026'!H304:BJ780,55,FALSE)</f>
        <v>0</v>
      </c>
      <c r="N304" s="36">
        <f>VLOOKUP(H304,'Metales Pesados 2026'!H304:BW780,68,FALSE)</f>
        <v>0</v>
      </c>
      <c r="O304" s="36">
        <f>VLOOKUP(H304,'Metales Pesados 2026'!H304:CJ780,81,FALSE)</f>
        <v>0</v>
      </c>
      <c r="P304" s="60">
        <f>VLOOKUP(H304,'Metales Pesados 2026'!H304:CW780,94,FALSE)</f>
        <v>0</v>
      </c>
    </row>
    <row r="305" spans="1:16" ht="13.05" customHeight="1" x14ac:dyDescent="0.2">
      <c r="A305" s="46" t="s">
        <v>15</v>
      </c>
      <c r="B305" s="46" t="s">
        <v>16</v>
      </c>
      <c r="C305" s="89">
        <v>401</v>
      </c>
      <c r="D305" s="46" t="s">
        <v>16</v>
      </c>
      <c r="E305" s="46" t="s">
        <v>15</v>
      </c>
      <c r="F305" s="46" t="s">
        <v>16</v>
      </c>
      <c r="G305" s="47" t="s">
        <v>30</v>
      </c>
      <c r="H305" s="70">
        <v>7325</v>
      </c>
      <c r="I305" s="49" t="s">
        <v>364</v>
      </c>
      <c r="J305" s="64">
        <f>VLOOKUP(H305,'Metales Pesados 2026'!H305:W781,16,FALSE)</f>
        <v>0</v>
      </c>
      <c r="K305" s="36">
        <f>VLOOKUP(H305,'Metales Pesados 2026'!H305:AJ781,29,FALSE)</f>
        <v>0</v>
      </c>
      <c r="L305" s="60">
        <f>VLOOKUP(H305,'Metales Pesados 2026'!H305:AW781,42,FALSE)</f>
        <v>0</v>
      </c>
      <c r="M305" s="36">
        <f>VLOOKUP(H305,'Metales Pesados 2026'!H305:BJ781,55,FALSE)</f>
        <v>0</v>
      </c>
      <c r="N305" s="36">
        <f>VLOOKUP(H305,'Metales Pesados 2026'!H305:BW781,68,FALSE)</f>
        <v>0</v>
      </c>
      <c r="O305" s="36">
        <f>VLOOKUP(H305,'Metales Pesados 2026'!H305:CJ781,81,FALSE)</f>
        <v>0</v>
      </c>
      <c r="P305" s="60">
        <f>VLOOKUP(H305,'Metales Pesados 2026'!H305:CW781,94,FALSE)</f>
        <v>0</v>
      </c>
    </row>
    <row r="306" spans="1:16" ht="13.05" customHeight="1" x14ac:dyDescent="0.2">
      <c r="A306" s="46" t="s">
        <v>15</v>
      </c>
      <c r="B306" s="46" t="s">
        <v>16</v>
      </c>
      <c r="C306" s="89">
        <v>401</v>
      </c>
      <c r="D306" s="46" t="s">
        <v>16</v>
      </c>
      <c r="E306" s="46" t="s">
        <v>15</v>
      </c>
      <c r="F306" s="46" t="s">
        <v>16</v>
      </c>
      <c r="G306" s="47" t="s">
        <v>30</v>
      </c>
      <c r="H306" s="70">
        <v>27540</v>
      </c>
      <c r="I306" s="50" t="s">
        <v>365</v>
      </c>
      <c r="J306" s="64">
        <f>VLOOKUP(H306,'Metales Pesados 2026'!H306:W782,16,FALSE)</f>
        <v>0</v>
      </c>
      <c r="K306" s="36">
        <f>VLOOKUP(H306,'Metales Pesados 2026'!H306:AJ782,29,FALSE)</f>
        <v>0</v>
      </c>
      <c r="L306" s="60">
        <f>VLOOKUP(H306,'Metales Pesados 2026'!H306:AW782,42,FALSE)</f>
        <v>0</v>
      </c>
      <c r="M306" s="36">
        <f>VLOOKUP(H306,'Metales Pesados 2026'!H306:BJ782,55,FALSE)</f>
        <v>0</v>
      </c>
      <c r="N306" s="36">
        <f>VLOOKUP(H306,'Metales Pesados 2026'!H306:BW782,68,FALSE)</f>
        <v>0</v>
      </c>
      <c r="O306" s="36">
        <f>VLOOKUP(H306,'Metales Pesados 2026'!H306:CJ782,81,FALSE)</f>
        <v>0</v>
      </c>
      <c r="P306" s="60">
        <f>VLOOKUP(H306,'Metales Pesados 2026'!H306:CW782,94,FALSE)</f>
        <v>0</v>
      </c>
    </row>
    <row r="307" spans="1:16" ht="13.05" customHeight="1" x14ac:dyDescent="0.2">
      <c r="A307" s="46" t="s">
        <v>15</v>
      </c>
      <c r="B307" s="46" t="s">
        <v>16</v>
      </c>
      <c r="C307" s="89">
        <v>401</v>
      </c>
      <c r="D307" s="46" t="s">
        <v>16</v>
      </c>
      <c r="E307" s="46" t="s">
        <v>15</v>
      </c>
      <c r="F307" s="46" t="s">
        <v>9</v>
      </c>
      <c r="G307" s="47" t="s">
        <v>29</v>
      </c>
      <c r="H307" s="70">
        <v>27342</v>
      </c>
      <c r="I307" s="50" t="s">
        <v>366</v>
      </c>
      <c r="J307" s="64">
        <f>VLOOKUP(H307,'Metales Pesados 2026'!H307:W783,16,FALSE)</f>
        <v>0</v>
      </c>
      <c r="K307" s="36">
        <f>VLOOKUP(H307,'Metales Pesados 2026'!H307:AJ783,29,FALSE)</f>
        <v>0</v>
      </c>
      <c r="L307" s="60">
        <f>VLOOKUP(H307,'Metales Pesados 2026'!H307:AW783,42,FALSE)</f>
        <v>0</v>
      </c>
      <c r="M307" s="36">
        <f>VLOOKUP(H307,'Metales Pesados 2026'!H307:BJ783,55,FALSE)</f>
        <v>0</v>
      </c>
      <c r="N307" s="36">
        <f>VLOOKUP(H307,'Metales Pesados 2026'!H307:BW783,68,FALSE)</f>
        <v>0</v>
      </c>
      <c r="O307" s="36">
        <f>VLOOKUP(H307,'Metales Pesados 2026'!H307:CJ783,81,FALSE)</f>
        <v>0</v>
      </c>
      <c r="P307" s="60">
        <f>VLOOKUP(H307,'Metales Pesados 2026'!H307:CW783,94,FALSE)</f>
        <v>0</v>
      </c>
    </row>
    <row r="308" spans="1:16" ht="13.05" customHeight="1" x14ac:dyDescent="0.2">
      <c r="A308" s="46" t="s">
        <v>15</v>
      </c>
      <c r="B308" s="46" t="s">
        <v>16</v>
      </c>
      <c r="C308" s="89">
        <v>401</v>
      </c>
      <c r="D308" s="46" t="s">
        <v>16</v>
      </c>
      <c r="E308" s="46" t="s">
        <v>15</v>
      </c>
      <c r="F308" s="46" t="s">
        <v>16</v>
      </c>
      <c r="G308" s="47" t="s">
        <v>32</v>
      </c>
      <c r="H308" s="70">
        <v>27447</v>
      </c>
      <c r="I308" s="50" t="s">
        <v>367</v>
      </c>
      <c r="J308" s="64">
        <f>VLOOKUP(H308,'Metales Pesados 2026'!H308:W784,16,FALSE)</f>
        <v>0</v>
      </c>
      <c r="K308" s="36">
        <f>VLOOKUP(H308,'Metales Pesados 2026'!H308:AJ784,29,FALSE)</f>
        <v>0</v>
      </c>
      <c r="L308" s="60">
        <f>VLOOKUP(H308,'Metales Pesados 2026'!H308:AW784,42,FALSE)</f>
        <v>0</v>
      </c>
      <c r="M308" s="36">
        <f>VLOOKUP(H308,'Metales Pesados 2026'!H308:BJ784,55,FALSE)</f>
        <v>0</v>
      </c>
      <c r="N308" s="36">
        <f>VLOOKUP(H308,'Metales Pesados 2026'!H308:BW784,68,FALSE)</f>
        <v>0</v>
      </c>
      <c r="O308" s="36">
        <f>VLOOKUP(H308,'Metales Pesados 2026'!H308:CJ784,81,FALSE)</f>
        <v>0</v>
      </c>
      <c r="P308" s="60">
        <f>VLOOKUP(H308,'Metales Pesados 2026'!H308:CW784,94,FALSE)</f>
        <v>0</v>
      </c>
    </row>
    <row r="309" spans="1:16" ht="13.05" customHeight="1" x14ac:dyDescent="0.2">
      <c r="A309" s="46" t="s">
        <v>15</v>
      </c>
      <c r="B309" s="46" t="s">
        <v>16</v>
      </c>
      <c r="C309" s="89">
        <v>401</v>
      </c>
      <c r="D309" s="46" t="s">
        <v>16</v>
      </c>
      <c r="E309" s="46" t="s">
        <v>15</v>
      </c>
      <c r="F309" s="46" t="s">
        <v>16</v>
      </c>
      <c r="G309" s="47" t="s">
        <v>32</v>
      </c>
      <c r="H309" s="70">
        <v>213</v>
      </c>
      <c r="I309" s="49" t="s">
        <v>368</v>
      </c>
      <c r="J309" s="64">
        <f>VLOOKUP(H309,'Metales Pesados 2026'!H309:W785,16,FALSE)</f>
        <v>0</v>
      </c>
      <c r="K309" s="36">
        <f>VLOOKUP(H309,'Metales Pesados 2026'!H309:AJ785,29,FALSE)</f>
        <v>0</v>
      </c>
      <c r="L309" s="60">
        <f>VLOOKUP(H309,'Metales Pesados 2026'!H309:AW785,42,FALSE)</f>
        <v>0</v>
      </c>
      <c r="M309" s="36">
        <f>VLOOKUP(H309,'Metales Pesados 2026'!H309:BJ785,55,FALSE)</f>
        <v>0</v>
      </c>
      <c r="N309" s="36">
        <f>VLOOKUP(H309,'Metales Pesados 2026'!H309:BW785,68,FALSE)</f>
        <v>0</v>
      </c>
      <c r="O309" s="36">
        <f>VLOOKUP(H309,'Metales Pesados 2026'!H309:CJ785,81,FALSE)</f>
        <v>0</v>
      </c>
      <c r="P309" s="60">
        <f>VLOOKUP(H309,'Metales Pesados 2026'!H309:CW785,94,FALSE)</f>
        <v>0</v>
      </c>
    </row>
    <row r="310" spans="1:16" ht="13.05" customHeight="1" x14ac:dyDescent="0.2">
      <c r="A310" s="46" t="s">
        <v>15</v>
      </c>
      <c r="B310" s="46" t="s">
        <v>16</v>
      </c>
      <c r="C310" s="89">
        <v>401</v>
      </c>
      <c r="D310" s="46" t="s">
        <v>16</v>
      </c>
      <c r="E310" s="46" t="s">
        <v>15</v>
      </c>
      <c r="F310" s="46" t="s">
        <v>16</v>
      </c>
      <c r="G310" s="47" t="s">
        <v>134</v>
      </c>
      <c r="H310" s="70">
        <v>214</v>
      </c>
      <c r="I310" s="49" t="s">
        <v>369</v>
      </c>
      <c r="J310" s="64">
        <f>VLOOKUP(H310,'Metales Pesados 2026'!H310:W786,16,FALSE)</f>
        <v>0</v>
      </c>
      <c r="K310" s="36">
        <f>VLOOKUP(H310,'Metales Pesados 2026'!H310:AJ786,29,FALSE)</f>
        <v>0</v>
      </c>
      <c r="L310" s="60">
        <f>VLOOKUP(H310,'Metales Pesados 2026'!H310:AW786,42,FALSE)</f>
        <v>0</v>
      </c>
      <c r="M310" s="36">
        <f>VLOOKUP(H310,'Metales Pesados 2026'!H310:BJ786,55,FALSE)</f>
        <v>0</v>
      </c>
      <c r="N310" s="36">
        <f>VLOOKUP(H310,'Metales Pesados 2026'!H310:BW786,68,FALSE)</f>
        <v>0</v>
      </c>
      <c r="O310" s="36">
        <f>VLOOKUP(H310,'Metales Pesados 2026'!H310:CJ786,81,FALSE)</f>
        <v>0</v>
      </c>
      <c r="P310" s="60">
        <f>VLOOKUP(H310,'Metales Pesados 2026'!H310:CW786,94,FALSE)</f>
        <v>0</v>
      </c>
    </row>
    <row r="311" spans="1:16" ht="13.05" customHeight="1" x14ac:dyDescent="0.2">
      <c r="A311" s="46" t="s">
        <v>15</v>
      </c>
      <c r="B311" s="46" t="s">
        <v>16</v>
      </c>
      <c r="C311" s="89">
        <v>401</v>
      </c>
      <c r="D311" s="46" t="s">
        <v>16</v>
      </c>
      <c r="E311" s="46" t="s">
        <v>15</v>
      </c>
      <c r="F311" s="46" t="s">
        <v>16</v>
      </c>
      <c r="G311" s="47" t="s">
        <v>32</v>
      </c>
      <c r="H311" s="70">
        <v>215</v>
      </c>
      <c r="I311" s="49" t="s">
        <v>370</v>
      </c>
      <c r="J311" s="64">
        <f>VLOOKUP(H311,'Metales Pesados 2026'!H311:W787,16,FALSE)</f>
        <v>0</v>
      </c>
      <c r="K311" s="36">
        <f>VLOOKUP(H311,'Metales Pesados 2026'!H311:AJ787,29,FALSE)</f>
        <v>0</v>
      </c>
      <c r="L311" s="60">
        <f>VLOOKUP(H311,'Metales Pesados 2026'!H311:AW787,42,FALSE)</f>
        <v>0</v>
      </c>
      <c r="M311" s="36">
        <f>VLOOKUP(H311,'Metales Pesados 2026'!H311:BJ787,55,FALSE)</f>
        <v>0</v>
      </c>
      <c r="N311" s="36">
        <f>VLOOKUP(H311,'Metales Pesados 2026'!H311:BW787,68,FALSE)</f>
        <v>0</v>
      </c>
      <c r="O311" s="36">
        <f>VLOOKUP(H311,'Metales Pesados 2026'!H311:CJ787,81,FALSE)</f>
        <v>0</v>
      </c>
      <c r="P311" s="60">
        <f>VLOOKUP(H311,'Metales Pesados 2026'!H311:CW787,94,FALSE)</f>
        <v>0</v>
      </c>
    </row>
    <row r="312" spans="1:16" ht="13.05" customHeight="1" x14ac:dyDescent="0.2">
      <c r="A312" s="46" t="s">
        <v>15</v>
      </c>
      <c r="B312" s="46" t="s">
        <v>16</v>
      </c>
      <c r="C312" s="89">
        <v>401</v>
      </c>
      <c r="D312" s="46" t="s">
        <v>16</v>
      </c>
      <c r="E312" s="46" t="s">
        <v>15</v>
      </c>
      <c r="F312" s="46" t="s">
        <v>16</v>
      </c>
      <c r="G312" s="47" t="s">
        <v>32</v>
      </c>
      <c r="H312" s="70">
        <v>216</v>
      </c>
      <c r="I312" s="49" t="s">
        <v>371</v>
      </c>
      <c r="J312" s="64">
        <f>VLOOKUP(H312,'Metales Pesados 2026'!H312:W788,16,FALSE)</f>
        <v>0</v>
      </c>
      <c r="K312" s="36">
        <f>VLOOKUP(H312,'Metales Pesados 2026'!H312:AJ788,29,FALSE)</f>
        <v>0</v>
      </c>
      <c r="L312" s="60">
        <f>VLOOKUP(H312,'Metales Pesados 2026'!H312:AW788,42,FALSE)</f>
        <v>0</v>
      </c>
      <c r="M312" s="36">
        <f>VLOOKUP(H312,'Metales Pesados 2026'!H312:BJ788,55,FALSE)</f>
        <v>0</v>
      </c>
      <c r="N312" s="36">
        <f>VLOOKUP(H312,'Metales Pesados 2026'!H312:BW788,68,FALSE)</f>
        <v>0</v>
      </c>
      <c r="O312" s="36">
        <f>VLOOKUP(H312,'Metales Pesados 2026'!H312:CJ788,81,FALSE)</f>
        <v>0</v>
      </c>
      <c r="P312" s="60">
        <f>VLOOKUP(H312,'Metales Pesados 2026'!H312:CW788,94,FALSE)</f>
        <v>0</v>
      </c>
    </row>
    <row r="313" spans="1:16" ht="13.05" customHeight="1" x14ac:dyDescent="0.2">
      <c r="A313" s="46" t="s">
        <v>15</v>
      </c>
      <c r="B313" s="46" t="s">
        <v>16</v>
      </c>
      <c r="C313" s="89">
        <v>401</v>
      </c>
      <c r="D313" s="46" t="s">
        <v>16</v>
      </c>
      <c r="E313" s="46" t="s">
        <v>15</v>
      </c>
      <c r="F313" s="46" t="s">
        <v>16</v>
      </c>
      <c r="G313" s="47" t="s">
        <v>32</v>
      </c>
      <c r="H313" s="70">
        <v>220</v>
      </c>
      <c r="I313" s="49" t="s">
        <v>372</v>
      </c>
      <c r="J313" s="64">
        <f>VLOOKUP(H313,'Metales Pesados 2026'!H313:W789,16,FALSE)</f>
        <v>0</v>
      </c>
      <c r="K313" s="36">
        <f>VLOOKUP(H313,'Metales Pesados 2026'!H313:AJ789,29,FALSE)</f>
        <v>0</v>
      </c>
      <c r="L313" s="60">
        <f>VLOOKUP(H313,'Metales Pesados 2026'!H313:AW789,42,FALSE)</f>
        <v>0</v>
      </c>
      <c r="M313" s="36">
        <f>VLOOKUP(H313,'Metales Pesados 2026'!H313:BJ789,55,FALSE)</f>
        <v>0</v>
      </c>
      <c r="N313" s="36">
        <f>VLOOKUP(H313,'Metales Pesados 2026'!H313:BW789,68,FALSE)</f>
        <v>0</v>
      </c>
      <c r="O313" s="36">
        <f>VLOOKUP(H313,'Metales Pesados 2026'!H313:CJ789,81,FALSE)</f>
        <v>0</v>
      </c>
      <c r="P313" s="60">
        <f>VLOOKUP(H313,'Metales Pesados 2026'!H313:CW789,94,FALSE)</f>
        <v>0</v>
      </c>
    </row>
    <row r="314" spans="1:16" ht="13.05" customHeight="1" x14ac:dyDescent="0.2">
      <c r="A314" s="46" t="s">
        <v>15</v>
      </c>
      <c r="B314" s="46" t="s">
        <v>16</v>
      </c>
      <c r="C314" s="89">
        <v>401</v>
      </c>
      <c r="D314" s="46" t="s">
        <v>16</v>
      </c>
      <c r="E314" s="46" t="s">
        <v>15</v>
      </c>
      <c r="F314" s="46" t="s">
        <v>16</v>
      </c>
      <c r="G314" s="47" t="s">
        <v>32</v>
      </c>
      <c r="H314" s="70">
        <v>7131</v>
      </c>
      <c r="I314" s="49" t="s">
        <v>373</v>
      </c>
      <c r="J314" s="64">
        <f>VLOOKUP(H314,'Metales Pesados 2026'!H314:W790,16,FALSE)</f>
        <v>0</v>
      </c>
      <c r="K314" s="36">
        <f>VLOOKUP(H314,'Metales Pesados 2026'!H314:AJ790,29,FALSE)</f>
        <v>0</v>
      </c>
      <c r="L314" s="60">
        <f>VLOOKUP(H314,'Metales Pesados 2026'!H314:AW790,42,FALSE)</f>
        <v>0</v>
      </c>
      <c r="M314" s="36">
        <f>VLOOKUP(H314,'Metales Pesados 2026'!H314:BJ790,55,FALSE)</f>
        <v>0</v>
      </c>
      <c r="N314" s="36">
        <f>VLOOKUP(H314,'Metales Pesados 2026'!H314:BW790,68,FALSE)</f>
        <v>0</v>
      </c>
      <c r="O314" s="36">
        <f>VLOOKUP(H314,'Metales Pesados 2026'!H314:CJ790,81,FALSE)</f>
        <v>0</v>
      </c>
      <c r="P314" s="60">
        <f>VLOOKUP(H314,'Metales Pesados 2026'!H314:CW790,94,FALSE)</f>
        <v>0</v>
      </c>
    </row>
    <row r="315" spans="1:16" ht="13.05" customHeight="1" x14ac:dyDescent="0.2">
      <c r="A315" s="46" t="s">
        <v>15</v>
      </c>
      <c r="B315" s="46" t="s">
        <v>16</v>
      </c>
      <c r="C315" s="89">
        <v>401</v>
      </c>
      <c r="D315" s="46" t="s">
        <v>16</v>
      </c>
      <c r="E315" s="46" t="s">
        <v>15</v>
      </c>
      <c r="F315" s="46" t="s">
        <v>16</v>
      </c>
      <c r="G315" s="47" t="s">
        <v>32</v>
      </c>
      <c r="H315" s="70">
        <v>7132</v>
      </c>
      <c r="I315" s="49" t="s">
        <v>374</v>
      </c>
      <c r="J315" s="64">
        <f>VLOOKUP(H315,'Metales Pesados 2026'!H315:W791,16,FALSE)</f>
        <v>0</v>
      </c>
      <c r="K315" s="36">
        <f>VLOOKUP(H315,'Metales Pesados 2026'!H315:AJ791,29,FALSE)</f>
        <v>0</v>
      </c>
      <c r="L315" s="60">
        <f>VLOOKUP(H315,'Metales Pesados 2026'!H315:AW791,42,FALSE)</f>
        <v>0</v>
      </c>
      <c r="M315" s="36">
        <f>VLOOKUP(H315,'Metales Pesados 2026'!H315:BJ791,55,FALSE)</f>
        <v>0</v>
      </c>
      <c r="N315" s="36">
        <f>VLOOKUP(H315,'Metales Pesados 2026'!H315:BW791,68,FALSE)</f>
        <v>0</v>
      </c>
      <c r="O315" s="36">
        <f>VLOOKUP(H315,'Metales Pesados 2026'!H315:CJ791,81,FALSE)</f>
        <v>0</v>
      </c>
      <c r="P315" s="60">
        <f>VLOOKUP(H315,'Metales Pesados 2026'!H315:CW791,94,FALSE)</f>
        <v>0</v>
      </c>
    </row>
    <row r="316" spans="1:16" ht="13.05" customHeight="1" x14ac:dyDescent="0.2">
      <c r="A316" s="46" t="s">
        <v>15</v>
      </c>
      <c r="B316" s="46" t="s">
        <v>16</v>
      </c>
      <c r="C316" s="89">
        <v>401</v>
      </c>
      <c r="D316" s="46" t="s">
        <v>16</v>
      </c>
      <c r="E316" s="46" t="s">
        <v>15</v>
      </c>
      <c r="F316" s="46" t="s">
        <v>16</v>
      </c>
      <c r="G316" s="47" t="s">
        <v>32</v>
      </c>
      <c r="H316" s="70">
        <v>7412</v>
      </c>
      <c r="I316" s="49" t="s">
        <v>375</v>
      </c>
      <c r="J316" s="64">
        <f>VLOOKUP(H316,'Metales Pesados 2026'!H316:W792,16,FALSE)</f>
        <v>0</v>
      </c>
      <c r="K316" s="36">
        <f>VLOOKUP(H316,'Metales Pesados 2026'!H316:AJ792,29,FALSE)</f>
        <v>0</v>
      </c>
      <c r="L316" s="60">
        <f>VLOOKUP(H316,'Metales Pesados 2026'!H316:AW792,42,FALSE)</f>
        <v>0</v>
      </c>
      <c r="M316" s="36">
        <f>VLOOKUP(H316,'Metales Pesados 2026'!H316:BJ792,55,FALSE)</f>
        <v>0</v>
      </c>
      <c r="N316" s="36">
        <f>VLOOKUP(H316,'Metales Pesados 2026'!H316:BW792,68,FALSE)</f>
        <v>0</v>
      </c>
      <c r="O316" s="36">
        <f>VLOOKUP(H316,'Metales Pesados 2026'!H316:CJ792,81,FALSE)</f>
        <v>0</v>
      </c>
      <c r="P316" s="60">
        <f>VLOOKUP(H316,'Metales Pesados 2026'!H316:CW792,94,FALSE)</f>
        <v>0</v>
      </c>
    </row>
    <row r="317" spans="1:16" ht="13.05" customHeight="1" x14ac:dyDescent="0.2">
      <c r="A317" s="46" t="s">
        <v>15</v>
      </c>
      <c r="B317" s="46" t="s">
        <v>16</v>
      </c>
      <c r="C317" s="89">
        <v>401</v>
      </c>
      <c r="D317" s="46" t="s">
        <v>16</v>
      </c>
      <c r="E317" s="46" t="s">
        <v>15</v>
      </c>
      <c r="F317" s="46" t="s">
        <v>16</v>
      </c>
      <c r="G317" s="47" t="s">
        <v>32</v>
      </c>
      <c r="H317" s="70">
        <v>11579</v>
      </c>
      <c r="I317" s="49" t="s">
        <v>376</v>
      </c>
      <c r="J317" s="64">
        <f>VLOOKUP(H317,'Metales Pesados 2026'!H317:W793,16,FALSE)</f>
        <v>0</v>
      </c>
      <c r="K317" s="36">
        <f>VLOOKUP(H317,'Metales Pesados 2026'!H317:AJ793,29,FALSE)</f>
        <v>0</v>
      </c>
      <c r="L317" s="60">
        <f>VLOOKUP(H317,'Metales Pesados 2026'!H317:AW793,42,FALSE)</f>
        <v>0</v>
      </c>
      <c r="M317" s="36">
        <f>VLOOKUP(H317,'Metales Pesados 2026'!H317:BJ793,55,FALSE)</f>
        <v>0</v>
      </c>
      <c r="N317" s="36">
        <f>VLOOKUP(H317,'Metales Pesados 2026'!H317:BW793,68,FALSE)</f>
        <v>0</v>
      </c>
      <c r="O317" s="36">
        <f>VLOOKUP(H317,'Metales Pesados 2026'!H317:CJ793,81,FALSE)</f>
        <v>0</v>
      </c>
      <c r="P317" s="60">
        <f>VLOOKUP(H317,'Metales Pesados 2026'!H317:CW793,94,FALSE)</f>
        <v>0</v>
      </c>
    </row>
    <row r="318" spans="1:16" ht="13.05" customHeight="1" x14ac:dyDescent="0.2">
      <c r="A318" s="46" t="s">
        <v>15</v>
      </c>
      <c r="B318" s="46" t="s">
        <v>16</v>
      </c>
      <c r="C318" s="89">
        <v>401</v>
      </c>
      <c r="D318" s="46" t="s">
        <v>16</v>
      </c>
      <c r="E318" s="46" t="s">
        <v>15</v>
      </c>
      <c r="F318" s="46" t="s">
        <v>16</v>
      </c>
      <c r="G318" s="47" t="s">
        <v>32</v>
      </c>
      <c r="H318" s="70">
        <v>16827</v>
      </c>
      <c r="I318" s="49" t="s">
        <v>377</v>
      </c>
      <c r="J318" s="64">
        <f>VLOOKUP(H318,'Metales Pesados 2026'!H318:W794,16,FALSE)</f>
        <v>0</v>
      </c>
      <c r="K318" s="36">
        <f>VLOOKUP(H318,'Metales Pesados 2026'!H318:AJ794,29,FALSE)</f>
        <v>0</v>
      </c>
      <c r="L318" s="60">
        <f>VLOOKUP(H318,'Metales Pesados 2026'!H318:AW794,42,FALSE)</f>
        <v>0</v>
      </c>
      <c r="M318" s="36">
        <f>VLOOKUP(H318,'Metales Pesados 2026'!H318:BJ794,55,FALSE)</f>
        <v>0</v>
      </c>
      <c r="N318" s="36">
        <f>VLOOKUP(H318,'Metales Pesados 2026'!H318:BW794,68,FALSE)</f>
        <v>0</v>
      </c>
      <c r="O318" s="36">
        <f>VLOOKUP(H318,'Metales Pesados 2026'!H318:CJ794,81,FALSE)</f>
        <v>0</v>
      </c>
      <c r="P318" s="60">
        <f>VLOOKUP(H318,'Metales Pesados 2026'!H318:CW794,94,FALSE)</f>
        <v>0</v>
      </c>
    </row>
    <row r="319" spans="1:16" ht="13.05" customHeight="1" x14ac:dyDescent="0.2">
      <c r="A319" s="46" t="s">
        <v>15</v>
      </c>
      <c r="B319" s="46" t="s">
        <v>16</v>
      </c>
      <c r="C319" s="89">
        <v>401</v>
      </c>
      <c r="D319" s="46" t="s">
        <v>16</v>
      </c>
      <c r="E319" s="46" t="s">
        <v>15</v>
      </c>
      <c r="F319" s="46" t="s">
        <v>16</v>
      </c>
      <c r="G319" s="47" t="s">
        <v>32</v>
      </c>
      <c r="H319" s="70">
        <v>17570</v>
      </c>
      <c r="I319" s="49" t="s">
        <v>378</v>
      </c>
      <c r="J319" s="64">
        <f>VLOOKUP(H319,'Metales Pesados 2026'!H319:W795,16,FALSE)</f>
        <v>0</v>
      </c>
      <c r="K319" s="36">
        <f>VLOOKUP(H319,'Metales Pesados 2026'!H319:AJ795,29,FALSE)</f>
        <v>0</v>
      </c>
      <c r="L319" s="60">
        <f>VLOOKUP(H319,'Metales Pesados 2026'!H319:AW795,42,FALSE)</f>
        <v>0</v>
      </c>
      <c r="M319" s="36">
        <f>VLOOKUP(H319,'Metales Pesados 2026'!H319:BJ795,55,FALSE)</f>
        <v>0</v>
      </c>
      <c r="N319" s="36">
        <f>VLOOKUP(H319,'Metales Pesados 2026'!H319:BW795,68,FALSE)</f>
        <v>0</v>
      </c>
      <c r="O319" s="36">
        <f>VLOOKUP(H319,'Metales Pesados 2026'!H319:CJ795,81,FALSE)</f>
        <v>0</v>
      </c>
      <c r="P319" s="60">
        <f>VLOOKUP(H319,'Metales Pesados 2026'!H319:CW795,94,FALSE)</f>
        <v>0</v>
      </c>
    </row>
    <row r="320" spans="1:16" ht="13.05" customHeight="1" x14ac:dyDescent="0.2">
      <c r="A320" s="46" t="s">
        <v>15</v>
      </c>
      <c r="B320" s="46" t="s">
        <v>16</v>
      </c>
      <c r="C320" s="89">
        <v>401</v>
      </c>
      <c r="D320" s="46" t="s">
        <v>16</v>
      </c>
      <c r="E320" s="46" t="s">
        <v>15</v>
      </c>
      <c r="F320" s="46" t="s">
        <v>16</v>
      </c>
      <c r="G320" s="47" t="s">
        <v>134</v>
      </c>
      <c r="H320" s="70">
        <v>228</v>
      </c>
      <c r="I320" s="49" t="s">
        <v>379</v>
      </c>
      <c r="J320" s="64">
        <f>VLOOKUP(H320,'Metales Pesados 2026'!H320:W796,16,FALSE)</f>
        <v>2</v>
      </c>
      <c r="K320" s="36">
        <f>VLOOKUP(H320,'Metales Pesados 2026'!H320:AJ796,29,FALSE)</f>
        <v>0</v>
      </c>
      <c r="L320" s="60">
        <f>VLOOKUP(H320,'Metales Pesados 2026'!H320:AW796,42,FALSE)</f>
        <v>2</v>
      </c>
      <c r="M320" s="36">
        <f>VLOOKUP(H320,'Metales Pesados 2026'!H320:BJ796,55,FALSE)</f>
        <v>0</v>
      </c>
      <c r="N320" s="36">
        <f>VLOOKUP(H320,'Metales Pesados 2026'!H320:BW796,68,FALSE)</f>
        <v>0</v>
      </c>
      <c r="O320" s="36">
        <f>VLOOKUP(H320,'Metales Pesados 2026'!H320:CJ796,81,FALSE)</f>
        <v>0</v>
      </c>
      <c r="P320" s="60">
        <f>VLOOKUP(H320,'Metales Pesados 2026'!H320:CW796,94,FALSE)</f>
        <v>0</v>
      </c>
    </row>
    <row r="321" spans="1:16" ht="13.05" customHeight="1" x14ac:dyDescent="0.2">
      <c r="A321" s="46" t="s">
        <v>15</v>
      </c>
      <c r="B321" s="46" t="s">
        <v>16</v>
      </c>
      <c r="C321" s="89">
        <v>401</v>
      </c>
      <c r="D321" s="46" t="s">
        <v>16</v>
      </c>
      <c r="E321" s="46" t="s">
        <v>15</v>
      </c>
      <c r="F321" s="46" t="s">
        <v>16</v>
      </c>
      <c r="G321" s="47" t="s">
        <v>32</v>
      </c>
      <c r="H321" s="70">
        <v>229</v>
      </c>
      <c r="I321" s="49" t="s">
        <v>380</v>
      </c>
      <c r="J321" s="64">
        <f>VLOOKUP(H321,'Metales Pesados 2026'!H321:W797,16,FALSE)</f>
        <v>0</v>
      </c>
      <c r="K321" s="36">
        <f>VLOOKUP(H321,'Metales Pesados 2026'!H321:AJ797,29,FALSE)</f>
        <v>0</v>
      </c>
      <c r="L321" s="60">
        <f>VLOOKUP(H321,'Metales Pesados 2026'!H321:AW797,42,FALSE)</f>
        <v>0</v>
      </c>
      <c r="M321" s="36">
        <f>VLOOKUP(H321,'Metales Pesados 2026'!H321:BJ797,55,FALSE)</f>
        <v>0</v>
      </c>
      <c r="N321" s="36">
        <f>VLOOKUP(H321,'Metales Pesados 2026'!H321:BW797,68,FALSE)</f>
        <v>0</v>
      </c>
      <c r="O321" s="36">
        <f>VLOOKUP(H321,'Metales Pesados 2026'!H321:CJ797,81,FALSE)</f>
        <v>0</v>
      </c>
      <c r="P321" s="60">
        <f>VLOOKUP(H321,'Metales Pesados 2026'!H321:CW797,94,FALSE)</f>
        <v>0</v>
      </c>
    </row>
    <row r="322" spans="1:16" ht="13.05" customHeight="1" x14ac:dyDescent="0.2">
      <c r="A322" s="46" t="s">
        <v>15</v>
      </c>
      <c r="B322" s="46" t="s">
        <v>16</v>
      </c>
      <c r="C322" s="89">
        <v>401</v>
      </c>
      <c r="D322" s="46" t="s">
        <v>16</v>
      </c>
      <c r="E322" s="46" t="s">
        <v>15</v>
      </c>
      <c r="F322" s="46" t="s">
        <v>16</v>
      </c>
      <c r="G322" s="47" t="s">
        <v>381</v>
      </c>
      <c r="H322" s="70">
        <v>7326</v>
      </c>
      <c r="I322" s="49" t="s">
        <v>382</v>
      </c>
      <c r="J322" s="64">
        <f>VLOOKUP(H322,'Metales Pesados 2026'!H322:W798,16,FALSE)</f>
        <v>0</v>
      </c>
      <c r="K322" s="36">
        <f>VLOOKUP(H322,'Metales Pesados 2026'!H322:AJ798,29,FALSE)</f>
        <v>0</v>
      </c>
      <c r="L322" s="60">
        <f>VLOOKUP(H322,'Metales Pesados 2026'!H322:AW798,42,FALSE)</f>
        <v>0</v>
      </c>
      <c r="M322" s="36">
        <f>VLOOKUP(H322,'Metales Pesados 2026'!H322:BJ798,55,FALSE)</f>
        <v>0</v>
      </c>
      <c r="N322" s="36">
        <f>VLOOKUP(H322,'Metales Pesados 2026'!H322:BW798,68,FALSE)</f>
        <v>0</v>
      </c>
      <c r="O322" s="36">
        <f>VLOOKUP(H322,'Metales Pesados 2026'!H322:CJ798,81,FALSE)</f>
        <v>0</v>
      </c>
      <c r="P322" s="60">
        <f>VLOOKUP(H322,'Metales Pesados 2026'!H322:CW798,94,FALSE)</f>
        <v>0</v>
      </c>
    </row>
    <row r="323" spans="1:16" ht="13.05" customHeight="1" x14ac:dyDescent="0.2">
      <c r="A323" s="46" t="s">
        <v>15</v>
      </c>
      <c r="B323" s="46" t="s">
        <v>16</v>
      </c>
      <c r="C323" s="89">
        <v>401</v>
      </c>
      <c r="D323" s="46" t="s">
        <v>16</v>
      </c>
      <c r="E323" s="46" t="s">
        <v>15</v>
      </c>
      <c r="F323" s="46" t="s">
        <v>16</v>
      </c>
      <c r="G323" s="47" t="s">
        <v>32</v>
      </c>
      <c r="H323" s="70">
        <v>225</v>
      </c>
      <c r="I323" s="49" t="s">
        <v>383</v>
      </c>
      <c r="J323" s="64">
        <f>VLOOKUP(H323,'Metales Pesados 2026'!H323:W799,16,FALSE)</f>
        <v>0</v>
      </c>
      <c r="K323" s="36">
        <f>VLOOKUP(H323,'Metales Pesados 2026'!H323:AJ799,29,FALSE)</f>
        <v>0</v>
      </c>
      <c r="L323" s="60">
        <f>VLOOKUP(H323,'Metales Pesados 2026'!H323:AW799,42,FALSE)</f>
        <v>0</v>
      </c>
      <c r="M323" s="36">
        <f>VLOOKUP(H323,'Metales Pesados 2026'!H323:BJ799,55,FALSE)</f>
        <v>0</v>
      </c>
      <c r="N323" s="36">
        <f>VLOOKUP(H323,'Metales Pesados 2026'!H323:BW799,68,FALSE)</f>
        <v>0</v>
      </c>
      <c r="O323" s="36">
        <f>VLOOKUP(H323,'Metales Pesados 2026'!H323:CJ799,81,FALSE)</f>
        <v>0</v>
      </c>
      <c r="P323" s="60">
        <f>VLOOKUP(H323,'Metales Pesados 2026'!H323:CW799,94,FALSE)</f>
        <v>0</v>
      </c>
    </row>
    <row r="324" spans="1:16" ht="13.05" customHeight="1" x14ac:dyDescent="0.2">
      <c r="A324" s="46" t="s">
        <v>15</v>
      </c>
      <c r="B324" s="46" t="s">
        <v>16</v>
      </c>
      <c r="C324" s="89">
        <v>401</v>
      </c>
      <c r="D324" s="46" t="s">
        <v>16</v>
      </c>
      <c r="E324" s="46" t="s">
        <v>15</v>
      </c>
      <c r="F324" s="46" t="s">
        <v>16</v>
      </c>
      <c r="G324" s="47" t="s">
        <v>30</v>
      </c>
      <c r="H324" s="70">
        <v>222</v>
      </c>
      <c r="I324" s="49" t="s">
        <v>384</v>
      </c>
      <c r="J324" s="64">
        <f>VLOOKUP(H324,'Metales Pesados 2026'!H324:W800,16,FALSE)</f>
        <v>0</v>
      </c>
      <c r="K324" s="36">
        <f>VLOOKUP(H324,'Metales Pesados 2026'!H324:AJ800,29,FALSE)</f>
        <v>0</v>
      </c>
      <c r="L324" s="60">
        <f>VLOOKUP(H324,'Metales Pesados 2026'!H324:AW800,42,FALSE)</f>
        <v>0</v>
      </c>
      <c r="M324" s="36">
        <f>VLOOKUP(H324,'Metales Pesados 2026'!H324:BJ800,55,FALSE)</f>
        <v>0</v>
      </c>
      <c r="N324" s="36">
        <f>VLOOKUP(H324,'Metales Pesados 2026'!H324:BW800,68,FALSE)</f>
        <v>0</v>
      </c>
      <c r="O324" s="36">
        <f>VLOOKUP(H324,'Metales Pesados 2026'!H324:CJ800,81,FALSE)</f>
        <v>0</v>
      </c>
      <c r="P324" s="60">
        <f>VLOOKUP(H324,'Metales Pesados 2026'!H324:CW800,94,FALSE)</f>
        <v>0</v>
      </c>
    </row>
    <row r="325" spans="1:16" ht="13.05" customHeight="1" x14ac:dyDescent="0.2">
      <c r="A325" s="46" t="s">
        <v>15</v>
      </c>
      <c r="B325" s="46" t="s">
        <v>16</v>
      </c>
      <c r="C325" s="89">
        <v>401</v>
      </c>
      <c r="D325" s="46" t="s">
        <v>16</v>
      </c>
      <c r="E325" s="46" t="s">
        <v>15</v>
      </c>
      <c r="F325" s="46" t="s">
        <v>16</v>
      </c>
      <c r="G325" s="47" t="s">
        <v>32</v>
      </c>
      <c r="H325" s="70">
        <v>223</v>
      </c>
      <c r="I325" s="49" t="s">
        <v>385</v>
      </c>
      <c r="J325" s="64">
        <f>VLOOKUP(H325,'Metales Pesados 2026'!H325:W801,16,FALSE)</f>
        <v>0</v>
      </c>
      <c r="K325" s="36">
        <f>VLOOKUP(H325,'Metales Pesados 2026'!H325:AJ801,29,FALSE)</f>
        <v>0</v>
      </c>
      <c r="L325" s="60">
        <f>VLOOKUP(H325,'Metales Pesados 2026'!H325:AW801,42,FALSE)</f>
        <v>0</v>
      </c>
      <c r="M325" s="36">
        <f>VLOOKUP(H325,'Metales Pesados 2026'!H325:BJ801,55,FALSE)</f>
        <v>0</v>
      </c>
      <c r="N325" s="36">
        <f>VLOOKUP(H325,'Metales Pesados 2026'!H325:BW801,68,FALSE)</f>
        <v>0</v>
      </c>
      <c r="O325" s="36">
        <f>VLOOKUP(H325,'Metales Pesados 2026'!H325:CJ801,81,FALSE)</f>
        <v>0</v>
      </c>
      <c r="P325" s="60">
        <f>VLOOKUP(H325,'Metales Pesados 2026'!H325:CW801,94,FALSE)</f>
        <v>0</v>
      </c>
    </row>
    <row r="326" spans="1:16" ht="13.05" customHeight="1" x14ac:dyDescent="0.2">
      <c r="A326" s="46" t="s">
        <v>15</v>
      </c>
      <c r="B326" s="46" t="s">
        <v>16</v>
      </c>
      <c r="C326" s="89">
        <v>401</v>
      </c>
      <c r="D326" s="46" t="s">
        <v>16</v>
      </c>
      <c r="E326" s="46" t="s">
        <v>15</v>
      </c>
      <c r="F326" s="46" t="s">
        <v>16</v>
      </c>
      <c r="G326" s="47" t="s">
        <v>32</v>
      </c>
      <c r="H326" s="70">
        <v>221</v>
      </c>
      <c r="I326" s="49" t="s">
        <v>386</v>
      </c>
      <c r="J326" s="64">
        <f>VLOOKUP(H326,'Metales Pesados 2026'!H326:W802,16,FALSE)</f>
        <v>0</v>
      </c>
      <c r="K326" s="36">
        <f>VLOOKUP(H326,'Metales Pesados 2026'!H326:AJ802,29,FALSE)</f>
        <v>0</v>
      </c>
      <c r="L326" s="60">
        <f>VLOOKUP(H326,'Metales Pesados 2026'!H326:AW802,42,FALSE)</f>
        <v>0</v>
      </c>
      <c r="M326" s="36">
        <f>VLOOKUP(H326,'Metales Pesados 2026'!H326:BJ802,55,FALSE)</f>
        <v>0</v>
      </c>
      <c r="N326" s="36">
        <f>VLOOKUP(H326,'Metales Pesados 2026'!H326:BW802,68,FALSE)</f>
        <v>0</v>
      </c>
      <c r="O326" s="36">
        <f>VLOOKUP(H326,'Metales Pesados 2026'!H326:CJ802,81,FALSE)</f>
        <v>0</v>
      </c>
      <c r="P326" s="60">
        <f>VLOOKUP(H326,'Metales Pesados 2026'!H326:CW802,94,FALSE)</f>
        <v>0</v>
      </c>
    </row>
    <row r="327" spans="1:16" ht="13.05" customHeight="1" x14ac:dyDescent="0.2">
      <c r="A327" s="46" t="s">
        <v>15</v>
      </c>
      <c r="B327" s="46" t="s">
        <v>16</v>
      </c>
      <c r="C327" s="89">
        <v>401</v>
      </c>
      <c r="D327" s="46" t="s">
        <v>16</v>
      </c>
      <c r="E327" s="46" t="s">
        <v>15</v>
      </c>
      <c r="F327" s="46" t="s">
        <v>16</v>
      </c>
      <c r="G327" s="47" t="s">
        <v>32</v>
      </c>
      <c r="H327" s="70">
        <v>9721</v>
      </c>
      <c r="I327" s="49" t="s">
        <v>387</v>
      </c>
      <c r="J327" s="64">
        <f>VLOOKUP(H327,'Metales Pesados 2026'!H327:W803,16,FALSE)</f>
        <v>0</v>
      </c>
      <c r="K327" s="36">
        <f>VLOOKUP(H327,'Metales Pesados 2026'!H327:AJ803,29,FALSE)</f>
        <v>0</v>
      </c>
      <c r="L327" s="60">
        <f>VLOOKUP(H327,'Metales Pesados 2026'!H327:AW803,42,FALSE)</f>
        <v>0</v>
      </c>
      <c r="M327" s="36">
        <f>VLOOKUP(H327,'Metales Pesados 2026'!H327:BJ803,55,FALSE)</f>
        <v>0</v>
      </c>
      <c r="N327" s="36">
        <f>VLOOKUP(H327,'Metales Pesados 2026'!H327:BW803,68,FALSE)</f>
        <v>0</v>
      </c>
      <c r="O327" s="36">
        <f>VLOOKUP(H327,'Metales Pesados 2026'!H327:CJ803,81,FALSE)</f>
        <v>0</v>
      </c>
      <c r="P327" s="60">
        <f>VLOOKUP(H327,'Metales Pesados 2026'!H327:CW803,94,FALSE)</f>
        <v>0</v>
      </c>
    </row>
    <row r="328" spans="1:16" ht="13.05" customHeight="1" x14ac:dyDescent="0.2">
      <c r="A328" s="46" t="s">
        <v>15</v>
      </c>
      <c r="B328" s="46" t="s">
        <v>16</v>
      </c>
      <c r="C328" s="89">
        <v>401</v>
      </c>
      <c r="D328" s="46" t="s">
        <v>16</v>
      </c>
      <c r="E328" s="46" t="s">
        <v>15</v>
      </c>
      <c r="F328" s="46" t="s">
        <v>16</v>
      </c>
      <c r="G328" s="47" t="s">
        <v>32</v>
      </c>
      <c r="H328" s="70">
        <v>15311</v>
      </c>
      <c r="I328" s="49" t="s">
        <v>388</v>
      </c>
      <c r="J328" s="64">
        <f>VLOOKUP(H328,'Metales Pesados 2026'!H328:W804,16,FALSE)</f>
        <v>0</v>
      </c>
      <c r="K328" s="36">
        <f>VLOOKUP(H328,'Metales Pesados 2026'!H328:AJ804,29,FALSE)</f>
        <v>0</v>
      </c>
      <c r="L328" s="60">
        <f>VLOOKUP(H328,'Metales Pesados 2026'!H328:AW804,42,FALSE)</f>
        <v>0</v>
      </c>
      <c r="M328" s="36">
        <f>VLOOKUP(H328,'Metales Pesados 2026'!H328:BJ804,55,FALSE)</f>
        <v>0</v>
      </c>
      <c r="N328" s="36">
        <f>VLOOKUP(H328,'Metales Pesados 2026'!H328:BW804,68,FALSE)</f>
        <v>0</v>
      </c>
      <c r="O328" s="36">
        <f>VLOOKUP(H328,'Metales Pesados 2026'!H328:CJ804,81,FALSE)</f>
        <v>0</v>
      </c>
      <c r="P328" s="60">
        <f>VLOOKUP(H328,'Metales Pesados 2026'!H328:CW804,94,FALSE)</f>
        <v>0</v>
      </c>
    </row>
    <row r="329" spans="1:16" ht="13.05" customHeight="1" x14ac:dyDescent="0.2">
      <c r="A329" s="46" t="s">
        <v>15</v>
      </c>
      <c r="B329" s="46" t="s">
        <v>389</v>
      </c>
      <c r="C329" s="89">
        <v>401</v>
      </c>
      <c r="D329" s="46" t="s">
        <v>16</v>
      </c>
      <c r="E329" s="46" t="s">
        <v>15</v>
      </c>
      <c r="F329" s="46" t="s">
        <v>16</v>
      </c>
      <c r="G329" s="47" t="s">
        <v>39</v>
      </c>
      <c r="H329" s="70">
        <v>303</v>
      </c>
      <c r="I329" s="49" t="s">
        <v>390</v>
      </c>
      <c r="J329" s="64">
        <f>VLOOKUP(H329,'Metales Pesados 2026'!H329:W805,16,FALSE)</f>
        <v>0</v>
      </c>
      <c r="K329" s="36">
        <f>VLOOKUP(H329,'Metales Pesados 2026'!H329:AJ805,29,FALSE)</f>
        <v>0</v>
      </c>
      <c r="L329" s="60">
        <f>VLOOKUP(H329,'Metales Pesados 2026'!H329:AW805,42,FALSE)</f>
        <v>0</v>
      </c>
      <c r="M329" s="36">
        <f>VLOOKUP(H329,'Metales Pesados 2026'!H329:BJ805,55,FALSE)</f>
        <v>0</v>
      </c>
      <c r="N329" s="36">
        <f>VLOOKUP(H329,'Metales Pesados 2026'!H329:BW805,68,FALSE)</f>
        <v>0</v>
      </c>
      <c r="O329" s="36">
        <f>VLOOKUP(H329,'Metales Pesados 2026'!H329:CJ805,81,FALSE)</f>
        <v>0</v>
      </c>
      <c r="P329" s="60">
        <f>VLOOKUP(H329,'Metales Pesados 2026'!H329:CW805,94,FALSE)</f>
        <v>0</v>
      </c>
    </row>
    <row r="330" spans="1:16" ht="13.05" customHeight="1" x14ac:dyDescent="0.2">
      <c r="A330" s="46" t="s">
        <v>15</v>
      </c>
      <c r="B330" s="46" t="s">
        <v>389</v>
      </c>
      <c r="C330" s="89">
        <v>401</v>
      </c>
      <c r="D330" s="46" t="s">
        <v>16</v>
      </c>
      <c r="E330" s="46" t="s">
        <v>15</v>
      </c>
      <c r="F330" s="46" t="s">
        <v>16</v>
      </c>
      <c r="G330" s="47" t="s">
        <v>32</v>
      </c>
      <c r="H330" s="70">
        <v>10259</v>
      </c>
      <c r="I330" s="49" t="s">
        <v>391</v>
      </c>
      <c r="J330" s="64">
        <f>VLOOKUP(H330,'Metales Pesados 2026'!H330:W806,16,FALSE)</f>
        <v>0</v>
      </c>
      <c r="K330" s="36">
        <f>VLOOKUP(H330,'Metales Pesados 2026'!H330:AJ806,29,FALSE)</f>
        <v>0</v>
      </c>
      <c r="L330" s="60">
        <f>VLOOKUP(H330,'Metales Pesados 2026'!H330:AW806,42,FALSE)</f>
        <v>0</v>
      </c>
      <c r="M330" s="36">
        <f>VLOOKUP(H330,'Metales Pesados 2026'!H330:BJ806,55,FALSE)</f>
        <v>0</v>
      </c>
      <c r="N330" s="36">
        <f>VLOOKUP(H330,'Metales Pesados 2026'!H330:BW806,68,FALSE)</f>
        <v>0</v>
      </c>
      <c r="O330" s="36">
        <f>VLOOKUP(H330,'Metales Pesados 2026'!H330:CJ806,81,FALSE)</f>
        <v>0</v>
      </c>
      <c r="P330" s="60">
        <f>VLOOKUP(H330,'Metales Pesados 2026'!H330:CW806,94,FALSE)</f>
        <v>0</v>
      </c>
    </row>
    <row r="331" spans="1:16" ht="13.05" customHeight="1" x14ac:dyDescent="0.2">
      <c r="A331" s="46" t="s">
        <v>15</v>
      </c>
      <c r="B331" s="46" t="s">
        <v>389</v>
      </c>
      <c r="C331" s="89">
        <v>401</v>
      </c>
      <c r="D331" s="46" t="s">
        <v>16</v>
      </c>
      <c r="E331" s="46" t="s">
        <v>15</v>
      </c>
      <c r="F331" s="46" t="s">
        <v>16</v>
      </c>
      <c r="G331" s="47" t="s">
        <v>32</v>
      </c>
      <c r="H331" s="70">
        <v>11689</v>
      </c>
      <c r="I331" s="49" t="s">
        <v>392</v>
      </c>
      <c r="J331" s="64">
        <f>VLOOKUP(H331,'Metales Pesados 2026'!H331:W807,16,FALSE)</f>
        <v>0</v>
      </c>
      <c r="K331" s="36">
        <f>VLOOKUP(H331,'Metales Pesados 2026'!H331:AJ807,29,FALSE)</f>
        <v>0</v>
      </c>
      <c r="L331" s="60">
        <f>VLOOKUP(H331,'Metales Pesados 2026'!H331:AW807,42,FALSE)</f>
        <v>0</v>
      </c>
      <c r="M331" s="36">
        <f>VLOOKUP(H331,'Metales Pesados 2026'!H331:BJ807,55,FALSE)</f>
        <v>0</v>
      </c>
      <c r="N331" s="36">
        <f>VLOOKUP(H331,'Metales Pesados 2026'!H331:BW807,68,FALSE)</f>
        <v>0</v>
      </c>
      <c r="O331" s="36">
        <f>VLOOKUP(H331,'Metales Pesados 2026'!H331:CJ807,81,FALSE)</f>
        <v>0</v>
      </c>
      <c r="P331" s="60">
        <f>VLOOKUP(H331,'Metales Pesados 2026'!H331:CW807,94,FALSE)</f>
        <v>0</v>
      </c>
    </row>
    <row r="332" spans="1:16" ht="13.05" customHeight="1" x14ac:dyDescent="0.2">
      <c r="A332" s="46" t="s">
        <v>15</v>
      </c>
      <c r="B332" s="46" t="s">
        <v>389</v>
      </c>
      <c r="C332" s="89">
        <v>401</v>
      </c>
      <c r="D332" s="46" t="s">
        <v>16</v>
      </c>
      <c r="E332" s="46" t="s">
        <v>15</v>
      </c>
      <c r="F332" s="46" t="s">
        <v>389</v>
      </c>
      <c r="G332" s="47" t="s">
        <v>32</v>
      </c>
      <c r="H332" s="70">
        <v>31222</v>
      </c>
      <c r="I332" s="49" t="s">
        <v>393</v>
      </c>
      <c r="J332" s="64">
        <f>VLOOKUP(H332,'Metales Pesados 2026'!H332:W808,16,FALSE)</f>
        <v>0</v>
      </c>
      <c r="K332" s="36">
        <f>VLOOKUP(H332,'Metales Pesados 2026'!H332:AJ808,29,FALSE)</f>
        <v>0</v>
      </c>
      <c r="L332" s="60">
        <f>VLOOKUP(H332,'Metales Pesados 2026'!H332:AW808,42,FALSE)</f>
        <v>0</v>
      </c>
      <c r="M332" s="36">
        <f>VLOOKUP(H332,'Metales Pesados 2026'!H332:BJ808,55,FALSE)</f>
        <v>0</v>
      </c>
      <c r="N332" s="36">
        <f>VLOOKUP(H332,'Metales Pesados 2026'!H332:BW808,68,FALSE)</f>
        <v>0</v>
      </c>
      <c r="O332" s="36">
        <f>VLOOKUP(H332,'Metales Pesados 2026'!H332:CJ808,81,FALSE)</f>
        <v>0</v>
      </c>
      <c r="P332" s="60">
        <f>VLOOKUP(H332,'Metales Pesados 2026'!H332:CW808,94,FALSE)</f>
        <v>0</v>
      </c>
    </row>
    <row r="333" spans="1:16" ht="13.05" customHeight="1" x14ac:dyDescent="0.2">
      <c r="A333" s="46" t="s">
        <v>15</v>
      </c>
      <c r="B333" s="46" t="s">
        <v>16</v>
      </c>
      <c r="C333" s="89">
        <v>401</v>
      </c>
      <c r="D333" s="46" t="s">
        <v>16</v>
      </c>
      <c r="E333" s="46" t="s">
        <v>15</v>
      </c>
      <c r="F333" s="46" t="s">
        <v>16</v>
      </c>
      <c r="G333" s="47" t="s">
        <v>134</v>
      </c>
      <c r="H333" s="70">
        <v>224</v>
      </c>
      <c r="I333" s="49" t="s">
        <v>394</v>
      </c>
      <c r="J333" s="64">
        <f>VLOOKUP(H333,'Metales Pesados 2026'!H333:W809,16,FALSE)</f>
        <v>1</v>
      </c>
      <c r="K333" s="36">
        <f>VLOOKUP(H333,'Metales Pesados 2026'!H333:AJ809,29,FALSE)</f>
        <v>0</v>
      </c>
      <c r="L333" s="60">
        <f>VLOOKUP(H333,'Metales Pesados 2026'!H333:AW809,42,FALSE)</f>
        <v>1</v>
      </c>
      <c r="M333" s="36">
        <f>VLOOKUP(H333,'Metales Pesados 2026'!H333:BJ809,55,FALSE)</f>
        <v>0</v>
      </c>
      <c r="N333" s="36">
        <f>VLOOKUP(H333,'Metales Pesados 2026'!H333:BW809,68,FALSE)</f>
        <v>0</v>
      </c>
      <c r="O333" s="36">
        <f>VLOOKUP(H333,'Metales Pesados 2026'!H333:CJ809,81,FALSE)</f>
        <v>0</v>
      </c>
      <c r="P333" s="60">
        <f>VLOOKUP(H333,'Metales Pesados 2026'!H333:CW809,94,FALSE)</f>
        <v>0</v>
      </c>
    </row>
    <row r="334" spans="1:16" ht="13.05" customHeight="1" x14ac:dyDescent="0.2">
      <c r="A334" s="46" t="s">
        <v>15</v>
      </c>
      <c r="B334" s="46" t="s">
        <v>16</v>
      </c>
      <c r="C334" s="89">
        <v>401</v>
      </c>
      <c r="D334" s="46" t="s">
        <v>16</v>
      </c>
      <c r="E334" s="46" t="s">
        <v>15</v>
      </c>
      <c r="F334" s="46" t="s">
        <v>16</v>
      </c>
      <c r="G334" s="47" t="s">
        <v>32</v>
      </c>
      <c r="H334" s="70">
        <v>6691</v>
      </c>
      <c r="I334" s="49" t="s">
        <v>395</v>
      </c>
      <c r="J334" s="64">
        <f>VLOOKUP(H334,'Metales Pesados 2026'!H334:W810,16,FALSE)</f>
        <v>0</v>
      </c>
      <c r="K334" s="36">
        <f>VLOOKUP(H334,'Metales Pesados 2026'!H334:AJ810,29,FALSE)</f>
        <v>0</v>
      </c>
      <c r="L334" s="60">
        <f>VLOOKUP(H334,'Metales Pesados 2026'!H334:AW810,42,FALSE)</f>
        <v>0</v>
      </c>
      <c r="M334" s="36">
        <f>VLOOKUP(H334,'Metales Pesados 2026'!H334:BJ810,55,FALSE)</f>
        <v>0</v>
      </c>
      <c r="N334" s="36">
        <f>VLOOKUP(H334,'Metales Pesados 2026'!H334:BW810,68,FALSE)</f>
        <v>0</v>
      </c>
      <c r="O334" s="36">
        <f>VLOOKUP(H334,'Metales Pesados 2026'!H334:CJ810,81,FALSE)</f>
        <v>0</v>
      </c>
      <c r="P334" s="60">
        <f>VLOOKUP(H334,'Metales Pesados 2026'!H334:CW810,94,FALSE)</f>
        <v>0</v>
      </c>
    </row>
    <row r="335" spans="1:16" ht="13.05" customHeight="1" x14ac:dyDescent="0.2">
      <c r="A335" s="46" t="s">
        <v>15</v>
      </c>
      <c r="B335" s="46" t="s">
        <v>16</v>
      </c>
      <c r="C335" s="89">
        <v>401</v>
      </c>
      <c r="D335" s="46" t="s">
        <v>16</v>
      </c>
      <c r="E335" s="46" t="s">
        <v>15</v>
      </c>
      <c r="F335" s="46" t="s">
        <v>16</v>
      </c>
      <c r="G335" s="47" t="s">
        <v>32</v>
      </c>
      <c r="H335" s="70">
        <v>219</v>
      </c>
      <c r="I335" s="49" t="s">
        <v>396</v>
      </c>
      <c r="J335" s="64">
        <f>VLOOKUP(H335,'Metales Pesados 2026'!H335:W811,16,FALSE)</f>
        <v>0</v>
      </c>
      <c r="K335" s="36">
        <f>VLOOKUP(H335,'Metales Pesados 2026'!H335:AJ811,29,FALSE)</f>
        <v>0</v>
      </c>
      <c r="L335" s="60">
        <f>VLOOKUP(H335,'Metales Pesados 2026'!H335:AW811,42,FALSE)</f>
        <v>0</v>
      </c>
      <c r="M335" s="36">
        <f>VLOOKUP(H335,'Metales Pesados 2026'!H335:BJ811,55,FALSE)</f>
        <v>0</v>
      </c>
      <c r="N335" s="36">
        <f>VLOOKUP(H335,'Metales Pesados 2026'!H335:BW811,68,FALSE)</f>
        <v>0</v>
      </c>
      <c r="O335" s="36">
        <f>VLOOKUP(H335,'Metales Pesados 2026'!H335:CJ811,81,FALSE)</f>
        <v>0</v>
      </c>
      <c r="P335" s="60">
        <f>VLOOKUP(H335,'Metales Pesados 2026'!H335:CW811,94,FALSE)</f>
        <v>0</v>
      </c>
    </row>
    <row r="336" spans="1:16" ht="13.05" customHeight="1" x14ac:dyDescent="0.2">
      <c r="A336" s="46" t="s">
        <v>15</v>
      </c>
      <c r="B336" s="46" t="s">
        <v>16</v>
      </c>
      <c r="C336" s="89">
        <v>401</v>
      </c>
      <c r="D336" s="46" t="s">
        <v>16</v>
      </c>
      <c r="E336" s="46" t="s">
        <v>15</v>
      </c>
      <c r="F336" s="46" t="s">
        <v>16</v>
      </c>
      <c r="G336" s="47" t="s">
        <v>32</v>
      </c>
      <c r="H336" s="70">
        <v>217</v>
      </c>
      <c r="I336" s="49" t="s">
        <v>541</v>
      </c>
      <c r="J336" s="64">
        <f>VLOOKUP(H336,'Metales Pesados 2026'!H336:W812,16,FALSE)</f>
        <v>0</v>
      </c>
      <c r="K336" s="36">
        <f>VLOOKUP(H336,'Metales Pesados 2026'!H336:AJ812,29,FALSE)</f>
        <v>0</v>
      </c>
      <c r="L336" s="60">
        <f>VLOOKUP(H336,'Metales Pesados 2026'!H336:AW812,42,FALSE)</f>
        <v>0</v>
      </c>
      <c r="M336" s="36">
        <f>VLOOKUP(H336,'Metales Pesados 2026'!H336:BJ812,55,FALSE)</f>
        <v>0</v>
      </c>
      <c r="N336" s="36">
        <f>VLOOKUP(H336,'Metales Pesados 2026'!H336:BW812,68,FALSE)</f>
        <v>0</v>
      </c>
      <c r="O336" s="36">
        <f>VLOOKUP(H336,'Metales Pesados 2026'!H336:CJ812,81,FALSE)</f>
        <v>0</v>
      </c>
      <c r="P336" s="60">
        <f>VLOOKUP(H336,'Metales Pesados 2026'!H336:CW812,94,FALSE)</f>
        <v>0</v>
      </c>
    </row>
    <row r="337" spans="1:16" ht="13.05" customHeight="1" x14ac:dyDescent="0.2">
      <c r="A337" s="46" t="s">
        <v>15</v>
      </c>
      <c r="B337" s="46" t="s">
        <v>16</v>
      </c>
      <c r="C337" s="89">
        <v>401</v>
      </c>
      <c r="D337" s="46" t="s">
        <v>16</v>
      </c>
      <c r="E337" s="46" t="s">
        <v>15</v>
      </c>
      <c r="F337" s="46" t="s">
        <v>16</v>
      </c>
      <c r="G337" s="47" t="s">
        <v>32</v>
      </c>
      <c r="H337" s="70">
        <v>218</v>
      </c>
      <c r="I337" s="49" t="s">
        <v>397</v>
      </c>
      <c r="J337" s="64">
        <f>VLOOKUP(H337,'Metales Pesados 2026'!H337:W813,16,FALSE)</f>
        <v>0</v>
      </c>
      <c r="K337" s="36">
        <f>VLOOKUP(H337,'Metales Pesados 2026'!H337:AJ813,29,FALSE)</f>
        <v>0</v>
      </c>
      <c r="L337" s="60">
        <f>VLOOKUP(H337,'Metales Pesados 2026'!H337:AW813,42,FALSE)</f>
        <v>0</v>
      </c>
      <c r="M337" s="36">
        <f>VLOOKUP(H337,'Metales Pesados 2026'!H337:BJ813,55,FALSE)</f>
        <v>0</v>
      </c>
      <c r="N337" s="36">
        <f>VLOOKUP(H337,'Metales Pesados 2026'!H337:BW813,68,FALSE)</f>
        <v>0</v>
      </c>
      <c r="O337" s="36">
        <f>VLOOKUP(H337,'Metales Pesados 2026'!H337:CJ813,81,FALSE)</f>
        <v>0</v>
      </c>
      <c r="P337" s="60">
        <f>VLOOKUP(H337,'Metales Pesados 2026'!H337:CW813,94,FALSE)</f>
        <v>0</v>
      </c>
    </row>
    <row r="338" spans="1:16" ht="13.05" customHeight="1" x14ac:dyDescent="0.2">
      <c r="A338" s="46" t="s">
        <v>15</v>
      </c>
      <c r="B338" s="46" t="s">
        <v>16</v>
      </c>
      <c r="C338" s="89">
        <v>401</v>
      </c>
      <c r="D338" s="46" t="s">
        <v>16</v>
      </c>
      <c r="E338" s="46" t="s">
        <v>15</v>
      </c>
      <c r="F338" s="46" t="s">
        <v>16</v>
      </c>
      <c r="G338" s="47" t="s">
        <v>296</v>
      </c>
      <c r="H338" s="70">
        <v>212</v>
      </c>
      <c r="I338" s="49" t="s">
        <v>398</v>
      </c>
      <c r="J338" s="64">
        <f>VLOOKUP(H338,'Metales Pesados 2026'!H338:W814,16,FALSE)</f>
        <v>15</v>
      </c>
      <c r="K338" s="36">
        <f>VLOOKUP(H338,'Metales Pesados 2026'!H338:AJ814,29,FALSE)</f>
        <v>0</v>
      </c>
      <c r="L338" s="60">
        <f>VLOOKUP(H338,'Metales Pesados 2026'!H338:AW814,42,FALSE)</f>
        <v>15</v>
      </c>
      <c r="M338" s="36">
        <f>VLOOKUP(H338,'Metales Pesados 2026'!H338:BJ814,55,FALSE)</f>
        <v>0</v>
      </c>
      <c r="N338" s="36">
        <f>VLOOKUP(H338,'Metales Pesados 2026'!H338:BW814,68,FALSE)</f>
        <v>0</v>
      </c>
      <c r="O338" s="36">
        <f>VLOOKUP(H338,'Metales Pesados 2026'!H338:CJ814,81,FALSE)</f>
        <v>0</v>
      </c>
      <c r="P338" s="60">
        <f>VLOOKUP(H338,'Metales Pesados 2026'!H338:CW814,94,FALSE)</f>
        <v>0</v>
      </c>
    </row>
    <row r="339" spans="1:16" ht="13.05" customHeight="1" x14ac:dyDescent="0.2">
      <c r="A339" s="46" t="s">
        <v>15</v>
      </c>
      <c r="B339" s="46" t="s">
        <v>16</v>
      </c>
      <c r="C339" s="89">
        <v>401</v>
      </c>
      <c r="D339" s="46" t="s">
        <v>16</v>
      </c>
      <c r="E339" s="46" t="s">
        <v>15</v>
      </c>
      <c r="F339" s="46" t="s">
        <v>16</v>
      </c>
      <c r="G339" s="47" t="s">
        <v>134</v>
      </c>
      <c r="H339" s="70">
        <v>232</v>
      </c>
      <c r="I339" s="49" t="s">
        <v>399</v>
      </c>
      <c r="J339" s="64">
        <f>VLOOKUP(H339,'Metales Pesados 2026'!H339:W815,16,FALSE)</f>
        <v>0</v>
      </c>
      <c r="K339" s="36">
        <f>VLOOKUP(H339,'Metales Pesados 2026'!H339:AJ815,29,FALSE)</f>
        <v>0</v>
      </c>
      <c r="L339" s="60">
        <f>VLOOKUP(H339,'Metales Pesados 2026'!H339:AW815,42,FALSE)</f>
        <v>0</v>
      </c>
      <c r="M339" s="36">
        <f>VLOOKUP(H339,'Metales Pesados 2026'!H339:BJ815,55,FALSE)</f>
        <v>0</v>
      </c>
      <c r="N339" s="36">
        <f>VLOOKUP(H339,'Metales Pesados 2026'!H339:BW815,68,FALSE)</f>
        <v>0</v>
      </c>
      <c r="O339" s="36">
        <f>VLOOKUP(H339,'Metales Pesados 2026'!H339:CJ815,81,FALSE)</f>
        <v>0</v>
      </c>
      <c r="P339" s="60">
        <f>VLOOKUP(H339,'Metales Pesados 2026'!H339:CW815,94,FALSE)</f>
        <v>0</v>
      </c>
    </row>
    <row r="340" spans="1:16" ht="13.05" customHeight="1" x14ac:dyDescent="0.2">
      <c r="A340" s="46" t="s">
        <v>15</v>
      </c>
      <c r="B340" s="46" t="s">
        <v>16</v>
      </c>
      <c r="C340" s="89">
        <v>401</v>
      </c>
      <c r="D340" s="46" t="s">
        <v>16</v>
      </c>
      <c r="E340" s="46" t="s">
        <v>15</v>
      </c>
      <c r="F340" s="46" t="s">
        <v>16</v>
      </c>
      <c r="G340" s="47" t="s">
        <v>32</v>
      </c>
      <c r="H340" s="70">
        <v>231</v>
      </c>
      <c r="I340" s="49" t="s">
        <v>400</v>
      </c>
      <c r="J340" s="64">
        <f>VLOOKUP(H340,'Metales Pesados 2026'!H340:W816,16,FALSE)</f>
        <v>0</v>
      </c>
      <c r="K340" s="36">
        <f>VLOOKUP(H340,'Metales Pesados 2026'!H340:AJ816,29,FALSE)</f>
        <v>0</v>
      </c>
      <c r="L340" s="60">
        <f>VLOOKUP(H340,'Metales Pesados 2026'!H340:AW816,42,FALSE)</f>
        <v>0</v>
      </c>
      <c r="M340" s="36">
        <f>VLOOKUP(H340,'Metales Pesados 2026'!H340:BJ816,55,FALSE)</f>
        <v>0</v>
      </c>
      <c r="N340" s="36">
        <f>VLOOKUP(H340,'Metales Pesados 2026'!H340:BW816,68,FALSE)</f>
        <v>0</v>
      </c>
      <c r="O340" s="36">
        <f>VLOOKUP(H340,'Metales Pesados 2026'!H340:CJ816,81,FALSE)</f>
        <v>0</v>
      </c>
      <c r="P340" s="60">
        <f>VLOOKUP(H340,'Metales Pesados 2026'!H340:CW816,94,FALSE)</f>
        <v>0</v>
      </c>
    </row>
    <row r="341" spans="1:16" ht="13.05" customHeight="1" x14ac:dyDescent="0.2">
      <c r="A341" s="46" t="s">
        <v>15</v>
      </c>
      <c r="B341" s="46" t="s">
        <v>16</v>
      </c>
      <c r="C341" s="89">
        <v>401</v>
      </c>
      <c r="D341" s="46" t="s">
        <v>16</v>
      </c>
      <c r="E341" s="46" t="s">
        <v>15</v>
      </c>
      <c r="F341" s="46" t="s">
        <v>16</v>
      </c>
      <c r="G341" s="47" t="s">
        <v>32</v>
      </c>
      <c r="H341" s="70">
        <v>230</v>
      </c>
      <c r="I341" s="49" t="s">
        <v>401</v>
      </c>
      <c r="J341" s="64">
        <f>VLOOKUP(H341,'Metales Pesados 2026'!H341:W817,16,FALSE)</f>
        <v>0</v>
      </c>
      <c r="K341" s="36">
        <f>VLOOKUP(H341,'Metales Pesados 2026'!H341:AJ817,29,FALSE)</f>
        <v>0</v>
      </c>
      <c r="L341" s="60">
        <f>VLOOKUP(H341,'Metales Pesados 2026'!H341:AW817,42,FALSE)</f>
        <v>0</v>
      </c>
      <c r="M341" s="36">
        <f>VLOOKUP(H341,'Metales Pesados 2026'!H341:BJ817,55,FALSE)</f>
        <v>0</v>
      </c>
      <c r="N341" s="36">
        <f>VLOOKUP(H341,'Metales Pesados 2026'!H341:BW817,68,FALSE)</f>
        <v>0</v>
      </c>
      <c r="O341" s="36">
        <f>VLOOKUP(H341,'Metales Pesados 2026'!H341:CJ817,81,FALSE)</f>
        <v>0</v>
      </c>
      <c r="P341" s="60">
        <f>VLOOKUP(H341,'Metales Pesados 2026'!H341:CW817,94,FALSE)</f>
        <v>0</v>
      </c>
    </row>
    <row r="342" spans="1:16" ht="13.05" customHeight="1" x14ac:dyDescent="0.2">
      <c r="A342" s="46" t="s">
        <v>15</v>
      </c>
      <c r="B342" s="46" t="s">
        <v>16</v>
      </c>
      <c r="C342" s="89">
        <v>401</v>
      </c>
      <c r="D342" s="46" t="s">
        <v>16</v>
      </c>
      <c r="E342" s="46" t="s">
        <v>15</v>
      </c>
      <c r="F342" s="46" t="s">
        <v>16</v>
      </c>
      <c r="G342" s="47" t="s">
        <v>32</v>
      </c>
      <c r="H342" s="70">
        <v>234</v>
      </c>
      <c r="I342" s="49" t="s">
        <v>402</v>
      </c>
      <c r="J342" s="64">
        <f>VLOOKUP(H342,'Metales Pesados 2026'!H342:W818,16,FALSE)</f>
        <v>0</v>
      </c>
      <c r="K342" s="36">
        <f>VLOOKUP(H342,'Metales Pesados 2026'!H342:AJ818,29,FALSE)</f>
        <v>0</v>
      </c>
      <c r="L342" s="60">
        <f>VLOOKUP(H342,'Metales Pesados 2026'!H342:AW818,42,FALSE)</f>
        <v>0</v>
      </c>
      <c r="M342" s="36">
        <f>VLOOKUP(H342,'Metales Pesados 2026'!H342:BJ818,55,FALSE)</f>
        <v>0</v>
      </c>
      <c r="N342" s="36">
        <f>VLOOKUP(H342,'Metales Pesados 2026'!H342:BW818,68,FALSE)</f>
        <v>0</v>
      </c>
      <c r="O342" s="36">
        <f>VLOOKUP(H342,'Metales Pesados 2026'!H342:CJ818,81,FALSE)</f>
        <v>0</v>
      </c>
      <c r="P342" s="60">
        <f>VLOOKUP(H342,'Metales Pesados 2026'!H342:CW818,94,FALSE)</f>
        <v>0</v>
      </c>
    </row>
    <row r="343" spans="1:16" ht="13.05" customHeight="1" x14ac:dyDescent="0.2">
      <c r="A343" s="46" t="s">
        <v>15</v>
      </c>
      <c r="B343" s="46" t="s">
        <v>16</v>
      </c>
      <c r="C343" s="89">
        <v>401</v>
      </c>
      <c r="D343" s="46" t="s">
        <v>16</v>
      </c>
      <c r="E343" s="46" t="s">
        <v>15</v>
      </c>
      <c r="F343" s="46" t="s">
        <v>16</v>
      </c>
      <c r="G343" s="47" t="s">
        <v>32</v>
      </c>
      <c r="H343" s="70">
        <v>227</v>
      </c>
      <c r="I343" s="49" t="s">
        <v>403</v>
      </c>
      <c r="J343" s="64">
        <f>VLOOKUP(H343,'Metales Pesados 2026'!H343:W819,16,FALSE)</f>
        <v>0</v>
      </c>
      <c r="K343" s="36">
        <f>VLOOKUP(H343,'Metales Pesados 2026'!H343:AJ819,29,FALSE)</f>
        <v>0</v>
      </c>
      <c r="L343" s="60">
        <f>VLOOKUP(H343,'Metales Pesados 2026'!H343:AW819,42,FALSE)</f>
        <v>0</v>
      </c>
      <c r="M343" s="36">
        <f>VLOOKUP(H343,'Metales Pesados 2026'!H343:BJ819,55,FALSE)</f>
        <v>0</v>
      </c>
      <c r="N343" s="36">
        <f>VLOOKUP(H343,'Metales Pesados 2026'!H343:BW819,68,FALSE)</f>
        <v>0</v>
      </c>
      <c r="O343" s="36">
        <f>VLOOKUP(H343,'Metales Pesados 2026'!H343:CJ819,81,FALSE)</f>
        <v>0</v>
      </c>
      <c r="P343" s="60">
        <f>VLOOKUP(H343,'Metales Pesados 2026'!H343:CW819,94,FALSE)</f>
        <v>0</v>
      </c>
    </row>
    <row r="344" spans="1:16" ht="13.05" customHeight="1" x14ac:dyDescent="0.2">
      <c r="A344" s="46" t="s">
        <v>15</v>
      </c>
      <c r="B344" s="46" t="s">
        <v>16</v>
      </c>
      <c r="C344" s="89">
        <v>401</v>
      </c>
      <c r="D344" s="46" t="s">
        <v>16</v>
      </c>
      <c r="E344" s="46" t="s">
        <v>15</v>
      </c>
      <c r="F344" s="46" t="s">
        <v>16</v>
      </c>
      <c r="G344" s="47" t="s">
        <v>32</v>
      </c>
      <c r="H344" s="70">
        <v>226</v>
      </c>
      <c r="I344" s="49" t="s">
        <v>404</v>
      </c>
      <c r="J344" s="64">
        <f>VLOOKUP(H344,'Metales Pesados 2026'!H344:W820,16,FALSE)</f>
        <v>0</v>
      </c>
      <c r="K344" s="36">
        <f>VLOOKUP(H344,'Metales Pesados 2026'!H344:AJ820,29,FALSE)</f>
        <v>0</v>
      </c>
      <c r="L344" s="60">
        <f>VLOOKUP(H344,'Metales Pesados 2026'!H344:AW820,42,FALSE)</f>
        <v>0</v>
      </c>
      <c r="M344" s="36">
        <f>VLOOKUP(H344,'Metales Pesados 2026'!H344:BJ820,55,FALSE)</f>
        <v>0</v>
      </c>
      <c r="N344" s="36">
        <f>VLOOKUP(H344,'Metales Pesados 2026'!H344:BW820,68,FALSE)</f>
        <v>0</v>
      </c>
      <c r="O344" s="36">
        <f>VLOOKUP(H344,'Metales Pesados 2026'!H344:CJ820,81,FALSE)</f>
        <v>0</v>
      </c>
      <c r="P344" s="60">
        <f>VLOOKUP(H344,'Metales Pesados 2026'!H344:CW820,94,FALSE)</f>
        <v>0</v>
      </c>
    </row>
    <row r="345" spans="1:16" ht="13.05" customHeight="1" x14ac:dyDescent="0.2">
      <c r="A345" s="46" t="s">
        <v>15</v>
      </c>
      <c r="B345" s="46" t="s">
        <v>16</v>
      </c>
      <c r="C345" s="89">
        <v>401</v>
      </c>
      <c r="D345" s="46" t="s">
        <v>16</v>
      </c>
      <c r="E345" s="46" t="s">
        <v>15</v>
      </c>
      <c r="F345" s="46" t="s">
        <v>16</v>
      </c>
      <c r="G345" s="47" t="s">
        <v>32</v>
      </c>
      <c r="H345" s="70">
        <v>9720</v>
      </c>
      <c r="I345" s="49" t="s">
        <v>405</v>
      </c>
      <c r="J345" s="64">
        <f>VLOOKUP(H345,'Metales Pesados 2026'!H345:W821,16,FALSE)</f>
        <v>0</v>
      </c>
      <c r="K345" s="36">
        <f>VLOOKUP(H345,'Metales Pesados 2026'!H345:AJ821,29,FALSE)</f>
        <v>0</v>
      </c>
      <c r="L345" s="60">
        <f>VLOOKUP(H345,'Metales Pesados 2026'!H345:AW821,42,FALSE)</f>
        <v>0</v>
      </c>
      <c r="M345" s="36">
        <f>VLOOKUP(H345,'Metales Pesados 2026'!H345:BJ821,55,FALSE)</f>
        <v>0</v>
      </c>
      <c r="N345" s="36">
        <f>VLOOKUP(H345,'Metales Pesados 2026'!H345:BW821,68,FALSE)</f>
        <v>0</v>
      </c>
      <c r="O345" s="36">
        <f>VLOOKUP(H345,'Metales Pesados 2026'!H345:CJ821,81,FALSE)</f>
        <v>0</v>
      </c>
      <c r="P345" s="60">
        <f>VLOOKUP(H345,'Metales Pesados 2026'!H345:CW821,94,FALSE)</f>
        <v>0</v>
      </c>
    </row>
    <row r="346" spans="1:16" ht="13.05" customHeight="1" x14ac:dyDescent="0.2">
      <c r="A346" s="46" t="s">
        <v>15</v>
      </c>
      <c r="B346" s="46" t="s">
        <v>406</v>
      </c>
      <c r="C346" s="89">
        <v>401</v>
      </c>
      <c r="D346" s="46" t="s">
        <v>16</v>
      </c>
      <c r="E346" s="46" t="s">
        <v>15</v>
      </c>
      <c r="F346" s="46" t="s">
        <v>406</v>
      </c>
      <c r="G346" s="47" t="s">
        <v>32</v>
      </c>
      <c r="H346" s="70">
        <v>25338</v>
      </c>
      <c r="I346" s="49" t="s">
        <v>407</v>
      </c>
      <c r="J346" s="64">
        <f>VLOOKUP(H346,'Metales Pesados 2026'!H346:W822,16,FALSE)</f>
        <v>5</v>
      </c>
      <c r="K346" s="36">
        <f>VLOOKUP(H346,'Metales Pesados 2026'!H346:AJ822,29,FALSE)</f>
        <v>1</v>
      </c>
      <c r="L346" s="60">
        <f>VLOOKUP(H346,'Metales Pesados 2026'!H346:AW822,42,FALSE)</f>
        <v>5</v>
      </c>
      <c r="M346" s="36">
        <f>VLOOKUP(H346,'Metales Pesados 2026'!H346:BJ822,55,FALSE)</f>
        <v>0</v>
      </c>
      <c r="N346" s="36">
        <f>VLOOKUP(H346,'Metales Pesados 2026'!H346:BW822,68,FALSE)</f>
        <v>0</v>
      </c>
      <c r="O346" s="36">
        <f>VLOOKUP(H346,'Metales Pesados 2026'!H346:CJ822,81,FALSE)</f>
        <v>0</v>
      </c>
      <c r="P346" s="60">
        <f>VLOOKUP(H346,'Metales Pesados 2026'!H346:CW822,94,FALSE)</f>
        <v>0</v>
      </c>
    </row>
    <row r="347" spans="1:16" ht="13.05" customHeight="1" x14ac:dyDescent="0.2">
      <c r="A347" s="46" t="s">
        <v>15</v>
      </c>
      <c r="B347" s="46" t="s">
        <v>16</v>
      </c>
      <c r="C347" s="89">
        <v>401</v>
      </c>
      <c r="D347" s="46" t="s">
        <v>16</v>
      </c>
      <c r="E347" s="46" t="s">
        <v>15</v>
      </c>
      <c r="F347" s="46" t="s">
        <v>16</v>
      </c>
      <c r="G347" s="47" t="s">
        <v>32</v>
      </c>
      <c r="H347" s="70">
        <v>25393</v>
      </c>
      <c r="I347" s="49" t="s">
        <v>408</v>
      </c>
      <c r="J347" s="64">
        <f>VLOOKUP(H347,'Metales Pesados 2026'!H347:W823,16,FALSE)</f>
        <v>0</v>
      </c>
      <c r="K347" s="36">
        <f>VLOOKUP(H347,'Metales Pesados 2026'!H347:AJ823,29,FALSE)</f>
        <v>0</v>
      </c>
      <c r="L347" s="60">
        <f>VLOOKUP(H347,'Metales Pesados 2026'!H347:AW823,42,FALSE)</f>
        <v>0</v>
      </c>
      <c r="M347" s="36">
        <f>VLOOKUP(H347,'Metales Pesados 2026'!H347:BJ823,55,FALSE)</f>
        <v>0</v>
      </c>
      <c r="N347" s="36">
        <f>VLOOKUP(H347,'Metales Pesados 2026'!H347:BW823,68,FALSE)</f>
        <v>0</v>
      </c>
      <c r="O347" s="36">
        <f>VLOOKUP(H347,'Metales Pesados 2026'!H347:CJ823,81,FALSE)</f>
        <v>0</v>
      </c>
      <c r="P347" s="60">
        <f>VLOOKUP(H347,'Metales Pesados 2026'!H347:CW823,94,FALSE)</f>
        <v>0</v>
      </c>
    </row>
    <row r="348" spans="1:16" ht="13.05" customHeight="1" x14ac:dyDescent="0.2">
      <c r="A348" s="46" t="s">
        <v>15</v>
      </c>
      <c r="B348" s="46" t="s">
        <v>16</v>
      </c>
      <c r="C348" s="89">
        <v>401</v>
      </c>
      <c r="D348" s="46" t="s">
        <v>16</v>
      </c>
      <c r="E348" s="46" t="s">
        <v>15</v>
      </c>
      <c r="F348" s="46" t="s">
        <v>16</v>
      </c>
      <c r="G348" s="47" t="s">
        <v>32</v>
      </c>
      <c r="H348" s="70">
        <v>7458</v>
      </c>
      <c r="I348" s="49" t="s">
        <v>149</v>
      </c>
      <c r="J348" s="64">
        <f>VLOOKUP(H348,'Metales Pesados 2026'!H348:W824,16,FALSE)</f>
        <v>0</v>
      </c>
      <c r="K348" s="36">
        <f>VLOOKUP(H348,'Metales Pesados 2026'!H348:AJ824,29,FALSE)</f>
        <v>0</v>
      </c>
      <c r="L348" s="60">
        <f>VLOOKUP(H348,'Metales Pesados 2026'!H348:AW824,42,FALSE)</f>
        <v>0</v>
      </c>
      <c r="M348" s="36">
        <f>VLOOKUP(H348,'Metales Pesados 2026'!H348:BJ824,55,FALSE)</f>
        <v>0</v>
      </c>
      <c r="N348" s="36">
        <f>VLOOKUP(H348,'Metales Pesados 2026'!H348:BW824,68,FALSE)</f>
        <v>0</v>
      </c>
      <c r="O348" s="36">
        <f>VLOOKUP(H348,'Metales Pesados 2026'!H348:CJ824,81,FALSE)</f>
        <v>0</v>
      </c>
      <c r="P348" s="60">
        <f>VLOOKUP(H348,'Metales Pesados 2026'!H348:CW824,94,FALSE)</f>
        <v>0</v>
      </c>
    </row>
    <row r="349" spans="1:16" ht="13.05" customHeight="1" x14ac:dyDescent="0.2">
      <c r="A349" s="46" t="s">
        <v>15</v>
      </c>
      <c r="B349" s="46" t="s">
        <v>16</v>
      </c>
      <c r="C349" s="89">
        <v>401</v>
      </c>
      <c r="D349" s="46" t="s">
        <v>16</v>
      </c>
      <c r="E349" s="46" t="s">
        <v>15</v>
      </c>
      <c r="F349" s="46" t="s">
        <v>16</v>
      </c>
      <c r="G349" s="47" t="s">
        <v>32</v>
      </c>
      <c r="H349" s="70">
        <v>26168</v>
      </c>
      <c r="I349" s="49" t="s">
        <v>409</v>
      </c>
      <c r="J349" s="64">
        <f>VLOOKUP(H349,'Metales Pesados 2026'!H349:W825,16,FALSE)</f>
        <v>0</v>
      </c>
      <c r="K349" s="36">
        <f>VLOOKUP(H349,'Metales Pesados 2026'!H349:AJ825,29,FALSE)</f>
        <v>0</v>
      </c>
      <c r="L349" s="60">
        <f>VLOOKUP(H349,'Metales Pesados 2026'!H349:AW825,42,FALSE)</f>
        <v>0</v>
      </c>
      <c r="M349" s="36">
        <f>VLOOKUP(H349,'Metales Pesados 2026'!H349:BJ825,55,FALSE)</f>
        <v>0</v>
      </c>
      <c r="N349" s="36">
        <f>VLOOKUP(H349,'Metales Pesados 2026'!H349:BW825,68,FALSE)</f>
        <v>0</v>
      </c>
      <c r="O349" s="36">
        <f>VLOOKUP(H349,'Metales Pesados 2026'!H349:CJ825,81,FALSE)</f>
        <v>0</v>
      </c>
      <c r="P349" s="60">
        <f>VLOOKUP(H349,'Metales Pesados 2026'!H349:CW825,94,FALSE)</f>
        <v>0</v>
      </c>
    </row>
    <row r="350" spans="1:16" ht="13.05" customHeight="1" x14ac:dyDescent="0.2">
      <c r="A350" s="46" t="s">
        <v>15</v>
      </c>
      <c r="B350" s="46" t="s">
        <v>16</v>
      </c>
      <c r="C350" s="89">
        <v>401</v>
      </c>
      <c r="D350" s="46" t="s">
        <v>16</v>
      </c>
      <c r="E350" s="46" t="s">
        <v>15</v>
      </c>
      <c r="F350" s="46" t="s">
        <v>16</v>
      </c>
      <c r="G350" s="47" t="s">
        <v>32</v>
      </c>
      <c r="H350" s="70">
        <v>31672</v>
      </c>
      <c r="I350" s="49" t="s">
        <v>543</v>
      </c>
      <c r="J350" s="64">
        <f>VLOOKUP(H350,'Metales Pesados 2026'!H350:W826,16,FALSE)</f>
        <v>0</v>
      </c>
      <c r="K350" s="36">
        <f>VLOOKUP(H350,'Metales Pesados 2026'!H350:AJ826,29,FALSE)</f>
        <v>0</v>
      </c>
      <c r="L350" s="60">
        <f>VLOOKUP(H350,'Metales Pesados 2026'!H350:AW826,42,FALSE)</f>
        <v>0</v>
      </c>
      <c r="M350" s="36">
        <f>VLOOKUP(H350,'Metales Pesados 2026'!H350:BJ826,55,FALSE)</f>
        <v>0</v>
      </c>
      <c r="N350" s="36">
        <f>VLOOKUP(H350,'Metales Pesados 2026'!H350:BW826,68,FALSE)</f>
        <v>0</v>
      </c>
      <c r="O350" s="36">
        <f>VLOOKUP(H350,'Metales Pesados 2026'!H350:CJ826,81,FALSE)</f>
        <v>0</v>
      </c>
      <c r="P350" s="60">
        <f>VLOOKUP(H350,'Metales Pesados 2026'!H350:CW826,94,FALSE)</f>
        <v>0</v>
      </c>
    </row>
    <row r="351" spans="1:16" ht="13.05" customHeight="1" x14ac:dyDescent="0.2">
      <c r="A351" s="46" t="s">
        <v>15</v>
      </c>
      <c r="B351" s="46" t="s">
        <v>16</v>
      </c>
      <c r="C351" s="89">
        <v>401</v>
      </c>
      <c r="D351" s="46" t="s">
        <v>16</v>
      </c>
      <c r="E351" s="46" t="s">
        <v>15</v>
      </c>
      <c r="F351" s="46" t="s">
        <v>16</v>
      </c>
      <c r="G351" s="47" t="s">
        <v>32</v>
      </c>
      <c r="H351" s="73">
        <v>26697</v>
      </c>
      <c r="I351" s="49" t="s">
        <v>410</v>
      </c>
      <c r="J351" s="64">
        <f>VLOOKUP(H351,'Metales Pesados 2026'!H351:W827,16,FALSE)</f>
        <v>0</v>
      </c>
      <c r="K351" s="36">
        <f>VLOOKUP(H351,'Metales Pesados 2026'!H351:AJ827,29,FALSE)</f>
        <v>0</v>
      </c>
      <c r="L351" s="60">
        <f>VLOOKUP(H351,'Metales Pesados 2026'!H351:AW827,42,FALSE)</f>
        <v>0</v>
      </c>
      <c r="M351" s="36">
        <f>VLOOKUP(H351,'Metales Pesados 2026'!H351:BJ827,55,FALSE)</f>
        <v>0</v>
      </c>
      <c r="N351" s="36">
        <f>VLOOKUP(H351,'Metales Pesados 2026'!H351:BW827,68,FALSE)</f>
        <v>0</v>
      </c>
      <c r="O351" s="36">
        <f>VLOOKUP(H351,'Metales Pesados 2026'!H351:CJ827,81,FALSE)</f>
        <v>0</v>
      </c>
      <c r="P351" s="60">
        <f>VLOOKUP(H351,'Metales Pesados 2026'!H351:CW827,94,FALSE)</f>
        <v>0</v>
      </c>
    </row>
    <row r="352" spans="1:16" ht="13.05" customHeight="1" x14ac:dyDescent="0.2">
      <c r="A352" s="46" t="s">
        <v>15</v>
      </c>
      <c r="B352" s="46" t="s">
        <v>16</v>
      </c>
      <c r="C352" s="89">
        <v>401</v>
      </c>
      <c r="D352" s="46" t="s">
        <v>16</v>
      </c>
      <c r="E352" s="46" t="s">
        <v>15</v>
      </c>
      <c r="F352" s="46" t="s">
        <v>16</v>
      </c>
      <c r="G352" s="47" t="s">
        <v>32</v>
      </c>
      <c r="H352" s="70">
        <v>26167</v>
      </c>
      <c r="I352" s="49" t="s">
        <v>411</v>
      </c>
      <c r="J352" s="64">
        <f>VLOOKUP(H352,'Metales Pesados 2026'!H352:W828,16,FALSE)</f>
        <v>0</v>
      </c>
      <c r="K352" s="36">
        <f>VLOOKUP(H352,'Metales Pesados 2026'!H352:AJ828,29,FALSE)</f>
        <v>0</v>
      </c>
      <c r="L352" s="60">
        <f>VLOOKUP(H352,'Metales Pesados 2026'!H352:AW828,42,FALSE)</f>
        <v>0</v>
      </c>
      <c r="M352" s="36">
        <f>VLOOKUP(H352,'Metales Pesados 2026'!H352:BJ828,55,FALSE)</f>
        <v>0</v>
      </c>
      <c r="N352" s="36">
        <f>VLOOKUP(H352,'Metales Pesados 2026'!H352:BW828,68,FALSE)</f>
        <v>0</v>
      </c>
      <c r="O352" s="36">
        <f>VLOOKUP(H352,'Metales Pesados 2026'!H352:CJ828,81,FALSE)</f>
        <v>0</v>
      </c>
      <c r="P352" s="60">
        <f>VLOOKUP(H352,'Metales Pesados 2026'!H352:CW828,94,FALSE)</f>
        <v>0</v>
      </c>
    </row>
    <row r="353" spans="1:16" ht="13.05" customHeight="1" x14ac:dyDescent="0.2">
      <c r="A353" s="46" t="s">
        <v>15</v>
      </c>
      <c r="B353" s="46" t="s">
        <v>16</v>
      </c>
      <c r="C353" s="89">
        <v>401</v>
      </c>
      <c r="D353" s="46" t="s">
        <v>16</v>
      </c>
      <c r="E353" s="46" t="s">
        <v>15</v>
      </c>
      <c r="F353" s="46" t="s">
        <v>16</v>
      </c>
      <c r="G353" s="47" t="s">
        <v>39</v>
      </c>
      <c r="H353" s="70">
        <v>28374</v>
      </c>
      <c r="I353" s="49" t="s">
        <v>540</v>
      </c>
      <c r="J353" s="64">
        <f>VLOOKUP(H353,'Metales Pesados 2026'!H353:W829,16,FALSE)</f>
        <v>0</v>
      </c>
      <c r="K353" s="36">
        <f>VLOOKUP(H353,'Metales Pesados 2026'!H353:AJ829,29,FALSE)</f>
        <v>0</v>
      </c>
      <c r="L353" s="60">
        <f>VLOOKUP(H353,'Metales Pesados 2026'!H353:AW829,42,FALSE)</f>
        <v>0</v>
      </c>
      <c r="M353" s="36">
        <f>VLOOKUP(H353,'Metales Pesados 2026'!H353:BJ829,55,FALSE)</f>
        <v>0</v>
      </c>
      <c r="N353" s="36">
        <f>VLOOKUP(H353,'Metales Pesados 2026'!H353:BW829,68,FALSE)</f>
        <v>0</v>
      </c>
      <c r="O353" s="36">
        <f>VLOOKUP(H353,'Metales Pesados 2026'!H353:CJ829,81,FALSE)</f>
        <v>0</v>
      </c>
      <c r="P353" s="60">
        <f>VLOOKUP(H353,'Metales Pesados 2026'!H353:CW829,94,FALSE)</f>
        <v>0</v>
      </c>
    </row>
    <row r="354" spans="1:16" ht="13.05" customHeight="1" x14ac:dyDescent="0.2">
      <c r="A354" s="46" t="s">
        <v>15</v>
      </c>
      <c r="B354" s="46" t="s">
        <v>16</v>
      </c>
      <c r="C354" s="89">
        <v>401</v>
      </c>
      <c r="D354" s="46" t="s">
        <v>16</v>
      </c>
      <c r="E354" s="46" t="s">
        <v>15</v>
      </c>
      <c r="F354" s="46" t="s">
        <v>9</v>
      </c>
      <c r="G354" s="47" t="s">
        <v>29</v>
      </c>
      <c r="H354" s="70">
        <v>31157</v>
      </c>
      <c r="I354" s="49" t="s">
        <v>412</v>
      </c>
      <c r="J354" s="64">
        <f>VLOOKUP(H354,'Metales Pesados 2026'!H354:W830,16,FALSE)</f>
        <v>0</v>
      </c>
      <c r="K354" s="36">
        <f>VLOOKUP(H354,'Metales Pesados 2026'!H354:AJ830,29,FALSE)</f>
        <v>0</v>
      </c>
      <c r="L354" s="60">
        <f>VLOOKUP(H354,'Metales Pesados 2026'!H354:AW830,42,FALSE)</f>
        <v>0</v>
      </c>
      <c r="M354" s="36">
        <f>VLOOKUP(H354,'Metales Pesados 2026'!H354:BJ830,55,FALSE)</f>
        <v>0</v>
      </c>
      <c r="N354" s="36">
        <f>VLOOKUP(H354,'Metales Pesados 2026'!H354:BW830,68,FALSE)</f>
        <v>0</v>
      </c>
      <c r="O354" s="36">
        <f>VLOOKUP(H354,'Metales Pesados 2026'!H354:CJ830,81,FALSE)</f>
        <v>0</v>
      </c>
      <c r="P354" s="60">
        <f>VLOOKUP(H354,'Metales Pesados 2026'!H354:CW830,94,FALSE)</f>
        <v>0</v>
      </c>
    </row>
    <row r="355" spans="1:16" ht="13.05" customHeight="1" x14ac:dyDescent="0.2">
      <c r="A355" s="46" t="s">
        <v>15</v>
      </c>
      <c r="B355" s="46" t="s">
        <v>413</v>
      </c>
      <c r="C355" s="89">
        <v>401</v>
      </c>
      <c r="D355" s="46" t="s">
        <v>16</v>
      </c>
      <c r="E355" s="46" t="s">
        <v>15</v>
      </c>
      <c r="F355" s="46" t="s">
        <v>413</v>
      </c>
      <c r="G355" s="47" t="s">
        <v>134</v>
      </c>
      <c r="H355" s="70">
        <v>209</v>
      </c>
      <c r="I355" s="49" t="s">
        <v>414</v>
      </c>
      <c r="J355" s="64">
        <f>VLOOKUP(H355,'Metales Pesados 2026'!H355:W831,16,FALSE)</f>
        <v>0</v>
      </c>
      <c r="K355" s="36">
        <f>VLOOKUP(H355,'Metales Pesados 2026'!H355:AJ831,29,FALSE)</f>
        <v>0</v>
      </c>
      <c r="L355" s="60">
        <f>VLOOKUP(H355,'Metales Pesados 2026'!H355:AW831,42,FALSE)</f>
        <v>0</v>
      </c>
      <c r="M355" s="36">
        <f>VLOOKUP(H355,'Metales Pesados 2026'!H355:BJ831,55,FALSE)</f>
        <v>0</v>
      </c>
      <c r="N355" s="36">
        <f>VLOOKUP(H355,'Metales Pesados 2026'!H355:BW831,68,FALSE)</f>
        <v>0</v>
      </c>
      <c r="O355" s="36">
        <f>VLOOKUP(H355,'Metales Pesados 2026'!H355:CJ831,81,FALSE)</f>
        <v>0</v>
      </c>
      <c r="P355" s="60">
        <f>VLOOKUP(H355,'Metales Pesados 2026'!H355:CW831,94,FALSE)</f>
        <v>0</v>
      </c>
    </row>
    <row r="356" spans="1:16" ht="13.05" customHeight="1" x14ac:dyDescent="0.2">
      <c r="A356" s="46" t="s">
        <v>15</v>
      </c>
      <c r="B356" s="46" t="s">
        <v>413</v>
      </c>
      <c r="C356" s="89">
        <v>401</v>
      </c>
      <c r="D356" s="46" t="s">
        <v>16</v>
      </c>
      <c r="E356" s="46" t="s">
        <v>15</v>
      </c>
      <c r="F356" s="46" t="s">
        <v>413</v>
      </c>
      <c r="G356" s="47" t="s">
        <v>32</v>
      </c>
      <c r="H356" s="70">
        <v>208</v>
      </c>
      <c r="I356" s="49" t="s">
        <v>415</v>
      </c>
      <c r="J356" s="64">
        <f>VLOOKUP(H356,'Metales Pesados 2026'!H356:W832,16,FALSE)</f>
        <v>0</v>
      </c>
      <c r="K356" s="36">
        <f>VLOOKUP(H356,'Metales Pesados 2026'!H356:AJ832,29,FALSE)</f>
        <v>0</v>
      </c>
      <c r="L356" s="60">
        <f>VLOOKUP(H356,'Metales Pesados 2026'!H356:AW832,42,FALSE)</f>
        <v>0</v>
      </c>
      <c r="M356" s="36">
        <f>VLOOKUP(H356,'Metales Pesados 2026'!H356:BJ832,55,FALSE)</f>
        <v>0</v>
      </c>
      <c r="N356" s="36">
        <f>VLOOKUP(H356,'Metales Pesados 2026'!H356:BW832,68,FALSE)</f>
        <v>0</v>
      </c>
      <c r="O356" s="36">
        <f>VLOOKUP(H356,'Metales Pesados 2026'!H356:CJ832,81,FALSE)</f>
        <v>0</v>
      </c>
      <c r="P356" s="60">
        <f>VLOOKUP(H356,'Metales Pesados 2026'!H356:CW832,94,FALSE)</f>
        <v>0</v>
      </c>
    </row>
    <row r="357" spans="1:16" ht="13.05" customHeight="1" x14ac:dyDescent="0.2">
      <c r="A357" s="46" t="s">
        <v>15</v>
      </c>
      <c r="B357" s="46" t="s">
        <v>413</v>
      </c>
      <c r="C357" s="89">
        <v>401</v>
      </c>
      <c r="D357" s="46" t="s">
        <v>16</v>
      </c>
      <c r="E357" s="46" t="s">
        <v>15</v>
      </c>
      <c r="F357" s="46" t="s">
        <v>413</v>
      </c>
      <c r="G357" s="47" t="s">
        <v>32</v>
      </c>
      <c r="H357" s="70">
        <v>206</v>
      </c>
      <c r="I357" s="49" t="s">
        <v>416</v>
      </c>
      <c r="J357" s="64">
        <f>VLOOKUP(H357,'Metales Pesados 2026'!H357:W833,16,FALSE)</f>
        <v>0</v>
      </c>
      <c r="K357" s="36">
        <f>VLOOKUP(H357,'Metales Pesados 2026'!H357:AJ833,29,FALSE)</f>
        <v>0</v>
      </c>
      <c r="L357" s="60">
        <f>VLOOKUP(H357,'Metales Pesados 2026'!H357:AW833,42,FALSE)</f>
        <v>0</v>
      </c>
      <c r="M357" s="36">
        <f>VLOOKUP(H357,'Metales Pesados 2026'!H357:BJ833,55,FALSE)</f>
        <v>0</v>
      </c>
      <c r="N357" s="36">
        <f>VLOOKUP(H357,'Metales Pesados 2026'!H357:BW833,68,FALSE)</f>
        <v>0</v>
      </c>
      <c r="O357" s="36">
        <f>VLOOKUP(H357,'Metales Pesados 2026'!H357:CJ833,81,FALSE)</f>
        <v>0</v>
      </c>
      <c r="P357" s="60">
        <f>VLOOKUP(H357,'Metales Pesados 2026'!H357:CW833,94,FALSE)</f>
        <v>0</v>
      </c>
    </row>
    <row r="358" spans="1:16" ht="13.05" customHeight="1" x14ac:dyDescent="0.2">
      <c r="A358" s="46" t="s">
        <v>15</v>
      </c>
      <c r="B358" s="46" t="s">
        <v>413</v>
      </c>
      <c r="C358" s="89">
        <v>401</v>
      </c>
      <c r="D358" s="46" t="s">
        <v>16</v>
      </c>
      <c r="E358" s="46" t="s">
        <v>15</v>
      </c>
      <c r="F358" s="46" t="s">
        <v>413</v>
      </c>
      <c r="G358" s="47" t="s">
        <v>32</v>
      </c>
      <c r="H358" s="70">
        <v>207</v>
      </c>
      <c r="I358" s="49" t="s">
        <v>417</v>
      </c>
      <c r="J358" s="64">
        <f>VLOOKUP(H358,'Metales Pesados 2026'!H358:W834,16,FALSE)</f>
        <v>0</v>
      </c>
      <c r="K358" s="36">
        <f>VLOOKUP(H358,'Metales Pesados 2026'!H358:AJ834,29,FALSE)</f>
        <v>0</v>
      </c>
      <c r="L358" s="60">
        <f>VLOOKUP(H358,'Metales Pesados 2026'!H358:AW834,42,FALSE)</f>
        <v>0</v>
      </c>
      <c r="M358" s="36">
        <f>VLOOKUP(H358,'Metales Pesados 2026'!H358:BJ834,55,FALSE)</f>
        <v>0</v>
      </c>
      <c r="N358" s="36">
        <f>VLOOKUP(H358,'Metales Pesados 2026'!H358:BW834,68,FALSE)</f>
        <v>0</v>
      </c>
      <c r="O358" s="36">
        <f>VLOOKUP(H358,'Metales Pesados 2026'!H358:CJ834,81,FALSE)</f>
        <v>0</v>
      </c>
      <c r="P358" s="60">
        <f>VLOOKUP(H358,'Metales Pesados 2026'!H358:CW834,94,FALSE)</f>
        <v>0</v>
      </c>
    </row>
    <row r="359" spans="1:16" ht="13.05" customHeight="1" x14ac:dyDescent="0.2">
      <c r="A359" s="46" t="s">
        <v>15</v>
      </c>
      <c r="B359" s="46" t="s">
        <v>413</v>
      </c>
      <c r="C359" s="89">
        <v>401</v>
      </c>
      <c r="D359" s="46" t="s">
        <v>16</v>
      </c>
      <c r="E359" s="46" t="s">
        <v>15</v>
      </c>
      <c r="F359" s="46" t="s">
        <v>413</v>
      </c>
      <c r="G359" s="47" t="s">
        <v>32</v>
      </c>
      <c r="H359" s="70">
        <v>299</v>
      </c>
      <c r="I359" s="49" t="s">
        <v>217</v>
      </c>
      <c r="J359" s="64">
        <f>VLOOKUP(H359,'Metales Pesados 2026'!H359:W835,16,FALSE)</f>
        <v>0</v>
      </c>
      <c r="K359" s="36">
        <f>VLOOKUP(H359,'Metales Pesados 2026'!H359:AJ835,29,FALSE)</f>
        <v>0</v>
      </c>
      <c r="L359" s="60">
        <f>VLOOKUP(H359,'Metales Pesados 2026'!H359:AW835,42,FALSE)</f>
        <v>0</v>
      </c>
      <c r="M359" s="36">
        <f>VLOOKUP(H359,'Metales Pesados 2026'!H359:BJ835,55,FALSE)</f>
        <v>0</v>
      </c>
      <c r="N359" s="36">
        <f>VLOOKUP(H359,'Metales Pesados 2026'!H359:BW835,68,FALSE)</f>
        <v>0</v>
      </c>
      <c r="O359" s="36">
        <f>VLOOKUP(H359,'Metales Pesados 2026'!H359:CJ835,81,FALSE)</f>
        <v>0</v>
      </c>
      <c r="P359" s="60">
        <f>VLOOKUP(H359,'Metales Pesados 2026'!H359:CW835,94,FALSE)</f>
        <v>0</v>
      </c>
    </row>
    <row r="360" spans="1:16" ht="13.05" customHeight="1" x14ac:dyDescent="0.2">
      <c r="A360" s="46" t="s">
        <v>15</v>
      </c>
      <c r="B360" s="46" t="s">
        <v>413</v>
      </c>
      <c r="C360" s="89">
        <v>401</v>
      </c>
      <c r="D360" s="46" t="s">
        <v>16</v>
      </c>
      <c r="E360" s="46" t="s">
        <v>15</v>
      </c>
      <c r="F360" s="46" t="s">
        <v>413</v>
      </c>
      <c r="G360" s="47" t="s">
        <v>32</v>
      </c>
      <c r="H360" s="70">
        <v>300</v>
      </c>
      <c r="I360" s="49" t="s">
        <v>418</v>
      </c>
      <c r="J360" s="64">
        <f>VLOOKUP(H360,'Metales Pesados 2026'!H360:W836,16,FALSE)</f>
        <v>0</v>
      </c>
      <c r="K360" s="36">
        <f>VLOOKUP(H360,'Metales Pesados 2026'!H360:AJ836,29,FALSE)</f>
        <v>0</v>
      </c>
      <c r="L360" s="60">
        <f>VLOOKUP(H360,'Metales Pesados 2026'!H360:AW836,42,FALSE)</f>
        <v>0</v>
      </c>
      <c r="M360" s="36">
        <f>VLOOKUP(H360,'Metales Pesados 2026'!H360:BJ836,55,FALSE)</f>
        <v>0</v>
      </c>
      <c r="N360" s="36">
        <f>VLOOKUP(H360,'Metales Pesados 2026'!H360:BW836,68,FALSE)</f>
        <v>0</v>
      </c>
      <c r="O360" s="36">
        <f>VLOOKUP(H360,'Metales Pesados 2026'!H360:CJ836,81,FALSE)</f>
        <v>0</v>
      </c>
      <c r="P360" s="60">
        <f>VLOOKUP(H360,'Metales Pesados 2026'!H360:CW836,94,FALSE)</f>
        <v>0</v>
      </c>
    </row>
    <row r="361" spans="1:16" ht="13.05" customHeight="1" x14ac:dyDescent="0.2">
      <c r="A361" s="46" t="s">
        <v>15</v>
      </c>
      <c r="B361" s="46" t="s">
        <v>413</v>
      </c>
      <c r="C361" s="89">
        <v>401</v>
      </c>
      <c r="D361" s="46" t="s">
        <v>16</v>
      </c>
      <c r="E361" s="46" t="s">
        <v>15</v>
      </c>
      <c r="F361" s="46" t="s">
        <v>413</v>
      </c>
      <c r="G361" s="47" t="s">
        <v>32</v>
      </c>
      <c r="H361" s="70">
        <v>25340</v>
      </c>
      <c r="I361" s="49" t="s">
        <v>419</v>
      </c>
      <c r="J361" s="64">
        <f>VLOOKUP(H361,'Metales Pesados 2026'!H361:W837,16,FALSE)</f>
        <v>0</v>
      </c>
      <c r="K361" s="36">
        <f>VLOOKUP(H361,'Metales Pesados 2026'!H361:AJ837,29,FALSE)</f>
        <v>0</v>
      </c>
      <c r="L361" s="60">
        <f>VLOOKUP(H361,'Metales Pesados 2026'!H361:AW837,42,FALSE)</f>
        <v>0</v>
      </c>
      <c r="M361" s="36">
        <f>VLOOKUP(H361,'Metales Pesados 2026'!H361:BJ837,55,FALSE)</f>
        <v>0</v>
      </c>
      <c r="N361" s="36">
        <f>VLOOKUP(H361,'Metales Pesados 2026'!H361:BW837,68,FALSE)</f>
        <v>0</v>
      </c>
      <c r="O361" s="36">
        <f>VLOOKUP(H361,'Metales Pesados 2026'!H361:CJ837,81,FALSE)</f>
        <v>0</v>
      </c>
      <c r="P361" s="60">
        <f>VLOOKUP(H361,'Metales Pesados 2026'!H361:CW837,94,FALSE)</f>
        <v>0</v>
      </c>
    </row>
    <row r="362" spans="1:16" ht="13.05" customHeight="1" x14ac:dyDescent="0.2">
      <c r="A362" s="46" t="s">
        <v>15</v>
      </c>
      <c r="B362" s="46" t="s">
        <v>413</v>
      </c>
      <c r="C362" s="89">
        <v>401</v>
      </c>
      <c r="D362" s="46" t="s">
        <v>16</v>
      </c>
      <c r="E362" s="46" t="s">
        <v>15</v>
      </c>
      <c r="F362" s="46" t="s">
        <v>413</v>
      </c>
      <c r="G362" s="47" t="s">
        <v>32</v>
      </c>
      <c r="H362" s="70">
        <v>301</v>
      </c>
      <c r="I362" s="49" t="s">
        <v>420</v>
      </c>
      <c r="J362" s="64">
        <f>VLOOKUP(H362,'Metales Pesados 2026'!H362:W838,16,FALSE)</f>
        <v>0</v>
      </c>
      <c r="K362" s="36">
        <f>VLOOKUP(H362,'Metales Pesados 2026'!H362:AJ838,29,FALSE)</f>
        <v>0</v>
      </c>
      <c r="L362" s="60">
        <f>VLOOKUP(H362,'Metales Pesados 2026'!H362:AW838,42,FALSE)</f>
        <v>0</v>
      </c>
      <c r="M362" s="36">
        <f>VLOOKUP(H362,'Metales Pesados 2026'!H362:BJ838,55,FALSE)</f>
        <v>0</v>
      </c>
      <c r="N362" s="36">
        <f>VLOOKUP(H362,'Metales Pesados 2026'!H362:BW838,68,FALSE)</f>
        <v>0</v>
      </c>
      <c r="O362" s="36">
        <f>VLOOKUP(H362,'Metales Pesados 2026'!H362:CJ838,81,FALSE)</f>
        <v>0</v>
      </c>
      <c r="P362" s="60">
        <f>VLOOKUP(H362,'Metales Pesados 2026'!H362:CW838,94,FALSE)</f>
        <v>0</v>
      </c>
    </row>
    <row r="363" spans="1:16" ht="13.05" customHeight="1" x14ac:dyDescent="0.2">
      <c r="A363" s="46" t="s">
        <v>15</v>
      </c>
      <c r="B363" s="46" t="s">
        <v>413</v>
      </c>
      <c r="C363" s="89">
        <v>401</v>
      </c>
      <c r="D363" s="46" t="s">
        <v>16</v>
      </c>
      <c r="E363" s="46" t="s">
        <v>15</v>
      </c>
      <c r="F363" s="46" t="s">
        <v>413</v>
      </c>
      <c r="G363" s="47" t="s">
        <v>32</v>
      </c>
      <c r="H363" s="70">
        <v>6992</v>
      </c>
      <c r="I363" s="49" t="s">
        <v>421</v>
      </c>
      <c r="J363" s="64">
        <f>VLOOKUP(H363,'Metales Pesados 2026'!H363:W839,16,FALSE)</f>
        <v>0</v>
      </c>
      <c r="K363" s="36">
        <f>VLOOKUP(H363,'Metales Pesados 2026'!H363:AJ839,29,FALSE)</f>
        <v>0</v>
      </c>
      <c r="L363" s="60">
        <f>VLOOKUP(H363,'Metales Pesados 2026'!H363:AW839,42,FALSE)</f>
        <v>0</v>
      </c>
      <c r="M363" s="36">
        <f>VLOOKUP(H363,'Metales Pesados 2026'!H363:BJ839,55,FALSE)</f>
        <v>0</v>
      </c>
      <c r="N363" s="36">
        <f>VLOOKUP(H363,'Metales Pesados 2026'!H363:BW839,68,FALSE)</f>
        <v>0</v>
      </c>
      <c r="O363" s="36">
        <f>VLOOKUP(H363,'Metales Pesados 2026'!H363:CJ839,81,FALSE)</f>
        <v>0</v>
      </c>
      <c r="P363" s="60">
        <f>VLOOKUP(H363,'Metales Pesados 2026'!H363:CW839,94,FALSE)</f>
        <v>0</v>
      </c>
    </row>
    <row r="364" spans="1:16" ht="13.05" customHeight="1" x14ac:dyDescent="0.2">
      <c r="A364" s="46" t="s">
        <v>15</v>
      </c>
      <c r="B364" s="46" t="s">
        <v>389</v>
      </c>
      <c r="C364" s="89">
        <v>401</v>
      </c>
      <c r="D364" s="46" t="s">
        <v>16</v>
      </c>
      <c r="E364" s="46" t="s">
        <v>15</v>
      </c>
      <c r="F364" s="46" t="s">
        <v>389</v>
      </c>
      <c r="G364" s="47" t="s">
        <v>296</v>
      </c>
      <c r="H364" s="70">
        <v>187</v>
      </c>
      <c r="I364" s="49" t="s">
        <v>422</v>
      </c>
      <c r="J364" s="64">
        <f>VLOOKUP(H364,'Metales Pesados 2026'!H364:W840,16,FALSE)</f>
        <v>0</v>
      </c>
      <c r="K364" s="36">
        <f>VLOOKUP(H364,'Metales Pesados 2026'!H364:AJ840,29,FALSE)</f>
        <v>0</v>
      </c>
      <c r="L364" s="60">
        <f>VLOOKUP(H364,'Metales Pesados 2026'!H364:AW840,42,FALSE)</f>
        <v>0</v>
      </c>
      <c r="M364" s="36">
        <f>VLOOKUP(H364,'Metales Pesados 2026'!H364:BJ840,55,FALSE)</f>
        <v>0</v>
      </c>
      <c r="N364" s="36">
        <f>VLOOKUP(H364,'Metales Pesados 2026'!H364:BW840,68,FALSE)</f>
        <v>0</v>
      </c>
      <c r="O364" s="36">
        <f>VLOOKUP(H364,'Metales Pesados 2026'!H364:CJ840,81,FALSE)</f>
        <v>0</v>
      </c>
      <c r="P364" s="60">
        <f>VLOOKUP(H364,'Metales Pesados 2026'!H364:CW840,94,FALSE)</f>
        <v>0</v>
      </c>
    </row>
    <row r="365" spans="1:16" ht="13.05" customHeight="1" x14ac:dyDescent="0.2">
      <c r="A365" s="46" t="s">
        <v>15</v>
      </c>
      <c r="B365" s="46" t="s">
        <v>389</v>
      </c>
      <c r="C365" s="89">
        <v>401</v>
      </c>
      <c r="D365" s="46" t="s">
        <v>16</v>
      </c>
      <c r="E365" s="46" t="s">
        <v>15</v>
      </c>
      <c r="F365" s="46" t="s">
        <v>389</v>
      </c>
      <c r="G365" s="47" t="s">
        <v>32</v>
      </c>
      <c r="H365" s="70">
        <v>9723</v>
      </c>
      <c r="I365" s="49" t="s">
        <v>423</v>
      </c>
      <c r="J365" s="64">
        <f>VLOOKUP(H365,'Metales Pesados 2026'!H365:W841,16,FALSE)</f>
        <v>0</v>
      </c>
      <c r="K365" s="36">
        <f>VLOOKUP(H365,'Metales Pesados 2026'!H365:AJ841,29,FALSE)</f>
        <v>0</v>
      </c>
      <c r="L365" s="60">
        <f>VLOOKUP(H365,'Metales Pesados 2026'!H365:AW841,42,FALSE)</f>
        <v>0</v>
      </c>
      <c r="M365" s="36">
        <f>VLOOKUP(H365,'Metales Pesados 2026'!H365:BJ841,55,FALSE)</f>
        <v>0</v>
      </c>
      <c r="N365" s="36">
        <f>VLOOKUP(H365,'Metales Pesados 2026'!H365:BW841,68,FALSE)</f>
        <v>0</v>
      </c>
      <c r="O365" s="36">
        <f>VLOOKUP(H365,'Metales Pesados 2026'!H365:CJ841,81,FALSE)</f>
        <v>0</v>
      </c>
      <c r="P365" s="60">
        <f>VLOOKUP(H365,'Metales Pesados 2026'!H365:CW841,94,FALSE)</f>
        <v>0</v>
      </c>
    </row>
    <row r="366" spans="1:16" ht="13.05" customHeight="1" x14ac:dyDescent="0.2">
      <c r="A366" s="46" t="s">
        <v>15</v>
      </c>
      <c r="B366" s="46" t="s">
        <v>389</v>
      </c>
      <c r="C366" s="89">
        <v>401</v>
      </c>
      <c r="D366" s="46" t="s">
        <v>16</v>
      </c>
      <c r="E366" s="46" t="s">
        <v>15</v>
      </c>
      <c r="F366" s="46" t="s">
        <v>389</v>
      </c>
      <c r="G366" s="47" t="s">
        <v>134</v>
      </c>
      <c r="H366" s="70">
        <v>186</v>
      </c>
      <c r="I366" s="49" t="s">
        <v>424</v>
      </c>
      <c r="J366" s="64">
        <f>VLOOKUP(H366,'Metales Pesados 2026'!H366:W842,16,FALSE)</f>
        <v>172</v>
      </c>
      <c r="K366" s="36">
        <f>VLOOKUP(H366,'Metales Pesados 2026'!H366:AJ842,29,FALSE)</f>
        <v>0</v>
      </c>
      <c r="L366" s="60">
        <f>VLOOKUP(H366,'Metales Pesados 2026'!H366:AW842,42,FALSE)</f>
        <v>134</v>
      </c>
      <c r="M366" s="36">
        <f>VLOOKUP(H366,'Metales Pesados 2026'!H366:BJ842,55,FALSE)</f>
        <v>0</v>
      </c>
      <c r="N366" s="36">
        <f>VLOOKUP(H366,'Metales Pesados 2026'!H366:BW842,68,FALSE)</f>
        <v>0</v>
      </c>
      <c r="O366" s="36">
        <f>VLOOKUP(H366,'Metales Pesados 2026'!H366:CJ842,81,FALSE)</f>
        <v>0</v>
      </c>
      <c r="P366" s="60">
        <f>VLOOKUP(H366,'Metales Pesados 2026'!H366:CW842,94,FALSE)</f>
        <v>0</v>
      </c>
    </row>
    <row r="367" spans="1:16" ht="13.05" customHeight="1" x14ac:dyDescent="0.2">
      <c r="A367" s="46" t="s">
        <v>15</v>
      </c>
      <c r="B367" s="46" t="s">
        <v>389</v>
      </c>
      <c r="C367" s="89">
        <v>401</v>
      </c>
      <c r="D367" s="46" t="s">
        <v>16</v>
      </c>
      <c r="E367" s="46" t="s">
        <v>15</v>
      </c>
      <c r="F367" s="46" t="s">
        <v>389</v>
      </c>
      <c r="G367" s="47" t="s">
        <v>32</v>
      </c>
      <c r="H367" s="70">
        <v>11687</v>
      </c>
      <c r="I367" s="49" t="s">
        <v>425</v>
      </c>
      <c r="J367" s="64">
        <f>VLOOKUP(H367,'Metales Pesados 2026'!H367:W843,16,FALSE)</f>
        <v>18</v>
      </c>
      <c r="K367" s="36">
        <f>VLOOKUP(H367,'Metales Pesados 2026'!H367:AJ843,29,FALSE)</f>
        <v>0</v>
      </c>
      <c r="L367" s="60">
        <f>VLOOKUP(H367,'Metales Pesados 2026'!H367:AW843,42,FALSE)</f>
        <v>9</v>
      </c>
      <c r="M367" s="36">
        <f>VLOOKUP(H367,'Metales Pesados 2026'!H367:BJ843,55,FALSE)</f>
        <v>0</v>
      </c>
      <c r="N367" s="36">
        <f>VLOOKUP(H367,'Metales Pesados 2026'!H367:BW843,68,FALSE)</f>
        <v>0</v>
      </c>
      <c r="O367" s="36">
        <f>VLOOKUP(H367,'Metales Pesados 2026'!H367:CJ843,81,FALSE)</f>
        <v>0</v>
      </c>
      <c r="P367" s="60">
        <f>VLOOKUP(H367,'Metales Pesados 2026'!H367:CW843,94,FALSE)</f>
        <v>0</v>
      </c>
    </row>
    <row r="368" spans="1:16" ht="13.05" customHeight="1" x14ac:dyDescent="0.2">
      <c r="A368" s="46" t="s">
        <v>15</v>
      </c>
      <c r="B368" s="46" t="s">
        <v>389</v>
      </c>
      <c r="C368" s="89">
        <v>401</v>
      </c>
      <c r="D368" s="46" t="s">
        <v>16</v>
      </c>
      <c r="E368" s="46" t="s">
        <v>15</v>
      </c>
      <c r="F368" s="46" t="s">
        <v>389</v>
      </c>
      <c r="G368" s="47" t="s">
        <v>32</v>
      </c>
      <c r="H368" s="70">
        <v>188</v>
      </c>
      <c r="I368" s="49" t="s">
        <v>426</v>
      </c>
      <c r="J368" s="64">
        <f>VLOOKUP(H368,'Metales Pesados 2026'!H368:W844,16,FALSE)</f>
        <v>0</v>
      </c>
      <c r="K368" s="36">
        <f>VLOOKUP(H368,'Metales Pesados 2026'!H368:AJ844,29,FALSE)</f>
        <v>0</v>
      </c>
      <c r="L368" s="60">
        <f>VLOOKUP(H368,'Metales Pesados 2026'!H368:AW844,42,FALSE)</f>
        <v>0</v>
      </c>
      <c r="M368" s="36">
        <f>VLOOKUP(H368,'Metales Pesados 2026'!H368:BJ844,55,FALSE)</f>
        <v>0</v>
      </c>
      <c r="N368" s="36">
        <f>VLOOKUP(H368,'Metales Pesados 2026'!H368:BW844,68,FALSE)</f>
        <v>0</v>
      </c>
      <c r="O368" s="36">
        <f>VLOOKUP(H368,'Metales Pesados 2026'!H368:CJ844,81,FALSE)</f>
        <v>0</v>
      </c>
      <c r="P368" s="60">
        <f>VLOOKUP(H368,'Metales Pesados 2026'!H368:CW844,94,FALSE)</f>
        <v>0</v>
      </c>
    </row>
    <row r="369" spans="1:16" ht="13.05" customHeight="1" x14ac:dyDescent="0.2">
      <c r="A369" s="46" t="s">
        <v>15</v>
      </c>
      <c r="B369" s="46" t="s">
        <v>389</v>
      </c>
      <c r="C369" s="89">
        <v>401</v>
      </c>
      <c r="D369" s="46" t="s">
        <v>16</v>
      </c>
      <c r="E369" s="46" t="s">
        <v>15</v>
      </c>
      <c r="F369" s="46" t="s">
        <v>389</v>
      </c>
      <c r="G369" s="47" t="s">
        <v>32</v>
      </c>
      <c r="H369" s="70">
        <v>189</v>
      </c>
      <c r="I369" s="49" t="s">
        <v>427</v>
      </c>
      <c r="J369" s="64">
        <f>VLOOKUP(H369,'Metales Pesados 2026'!H369:W845,16,FALSE)</f>
        <v>16</v>
      </c>
      <c r="K369" s="36">
        <f>VLOOKUP(H369,'Metales Pesados 2026'!H369:AJ845,29,FALSE)</f>
        <v>0</v>
      </c>
      <c r="L369" s="60">
        <f>VLOOKUP(H369,'Metales Pesados 2026'!H369:AW845,42,FALSE)</f>
        <v>10</v>
      </c>
      <c r="M369" s="36">
        <f>VLOOKUP(H369,'Metales Pesados 2026'!H369:BJ845,55,FALSE)</f>
        <v>0</v>
      </c>
      <c r="N369" s="36">
        <f>VLOOKUP(H369,'Metales Pesados 2026'!H369:BW845,68,FALSE)</f>
        <v>0</v>
      </c>
      <c r="O369" s="36">
        <f>VLOOKUP(H369,'Metales Pesados 2026'!H369:CJ845,81,FALSE)</f>
        <v>0</v>
      </c>
      <c r="P369" s="60">
        <f>VLOOKUP(H369,'Metales Pesados 2026'!H369:CW845,94,FALSE)</f>
        <v>0</v>
      </c>
    </row>
    <row r="370" spans="1:16" ht="13.05" customHeight="1" x14ac:dyDescent="0.2">
      <c r="A370" s="46" t="s">
        <v>15</v>
      </c>
      <c r="B370" s="46" t="s">
        <v>389</v>
      </c>
      <c r="C370" s="89">
        <v>401</v>
      </c>
      <c r="D370" s="46" t="s">
        <v>16</v>
      </c>
      <c r="E370" s="46" t="s">
        <v>15</v>
      </c>
      <c r="F370" s="46" t="s">
        <v>389</v>
      </c>
      <c r="G370" s="47" t="s">
        <v>32</v>
      </c>
      <c r="H370" s="70">
        <v>302</v>
      </c>
      <c r="I370" s="49" t="s">
        <v>428</v>
      </c>
      <c r="J370" s="64">
        <f>VLOOKUP(H370,'Metales Pesados 2026'!H370:W846,16,FALSE)</f>
        <v>0</v>
      </c>
      <c r="K370" s="36">
        <f>VLOOKUP(H370,'Metales Pesados 2026'!H370:AJ846,29,FALSE)</f>
        <v>0</v>
      </c>
      <c r="L370" s="60">
        <f>VLOOKUP(H370,'Metales Pesados 2026'!H370:AW846,42,FALSE)</f>
        <v>0</v>
      </c>
      <c r="M370" s="36">
        <f>VLOOKUP(H370,'Metales Pesados 2026'!H370:BJ846,55,FALSE)</f>
        <v>0</v>
      </c>
      <c r="N370" s="36">
        <f>VLOOKUP(H370,'Metales Pesados 2026'!H370:BW846,68,FALSE)</f>
        <v>0</v>
      </c>
      <c r="O370" s="36">
        <f>VLOOKUP(H370,'Metales Pesados 2026'!H370:CJ846,81,FALSE)</f>
        <v>0</v>
      </c>
      <c r="P370" s="60">
        <f>VLOOKUP(H370,'Metales Pesados 2026'!H370:CW846,94,FALSE)</f>
        <v>0</v>
      </c>
    </row>
    <row r="371" spans="1:16" ht="13.05" customHeight="1" x14ac:dyDescent="0.2">
      <c r="A371" s="46" t="s">
        <v>15</v>
      </c>
      <c r="B371" s="46" t="s">
        <v>389</v>
      </c>
      <c r="C371" s="89">
        <v>401</v>
      </c>
      <c r="D371" s="46" t="s">
        <v>16</v>
      </c>
      <c r="E371" s="46" t="s">
        <v>15</v>
      </c>
      <c r="F371" s="46" t="s">
        <v>389</v>
      </c>
      <c r="G371" s="47" t="s">
        <v>32</v>
      </c>
      <c r="H371" s="70">
        <v>304</v>
      </c>
      <c r="I371" s="49" t="s">
        <v>429</v>
      </c>
      <c r="J371" s="64">
        <f>VLOOKUP(H371,'Metales Pesados 2026'!H371:W847,16,FALSE)</f>
        <v>11</v>
      </c>
      <c r="K371" s="36">
        <f>VLOOKUP(H371,'Metales Pesados 2026'!H371:AJ847,29,FALSE)</f>
        <v>0</v>
      </c>
      <c r="L371" s="60">
        <f>VLOOKUP(H371,'Metales Pesados 2026'!H371:AW847,42,FALSE)</f>
        <v>0</v>
      </c>
      <c r="M371" s="36">
        <f>VLOOKUP(H371,'Metales Pesados 2026'!H371:BJ847,55,FALSE)</f>
        <v>0</v>
      </c>
      <c r="N371" s="36">
        <f>VLOOKUP(H371,'Metales Pesados 2026'!H371:BW847,68,FALSE)</f>
        <v>0</v>
      </c>
      <c r="O371" s="36">
        <f>VLOOKUP(H371,'Metales Pesados 2026'!H371:CJ847,81,FALSE)</f>
        <v>0</v>
      </c>
      <c r="P371" s="60">
        <f>VLOOKUP(H371,'Metales Pesados 2026'!H371:CW847,94,FALSE)</f>
        <v>0</v>
      </c>
    </row>
    <row r="372" spans="1:16" ht="13.05" customHeight="1" x14ac:dyDescent="0.2">
      <c r="A372" s="46" t="s">
        <v>15</v>
      </c>
      <c r="B372" s="46" t="s">
        <v>389</v>
      </c>
      <c r="C372" s="89">
        <v>401</v>
      </c>
      <c r="D372" s="46" t="s">
        <v>16</v>
      </c>
      <c r="E372" s="46" t="s">
        <v>15</v>
      </c>
      <c r="F372" s="46" t="s">
        <v>389</v>
      </c>
      <c r="G372" s="47" t="s">
        <v>32</v>
      </c>
      <c r="H372" s="70">
        <v>190</v>
      </c>
      <c r="I372" s="49" t="s">
        <v>430</v>
      </c>
      <c r="J372" s="64">
        <f>VLOOKUP(H372,'Metales Pesados 2026'!H372:W848,16,FALSE)</f>
        <v>0</v>
      </c>
      <c r="K372" s="36">
        <f>VLOOKUP(H372,'Metales Pesados 2026'!H372:AJ848,29,FALSE)</f>
        <v>0</v>
      </c>
      <c r="L372" s="60">
        <f>VLOOKUP(H372,'Metales Pesados 2026'!H372:AW848,42,FALSE)</f>
        <v>0</v>
      </c>
      <c r="M372" s="36">
        <f>VLOOKUP(H372,'Metales Pesados 2026'!H372:BJ848,55,FALSE)</f>
        <v>0</v>
      </c>
      <c r="N372" s="36">
        <f>VLOOKUP(H372,'Metales Pesados 2026'!H372:BW848,68,FALSE)</f>
        <v>0</v>
      </c>
      <c r="O372" s="36">
        <f>VLOOKUP(H372,'Metales Pesados 2026'!H372:CJ848,81,FALSE)</f>
        <v>0</v>
      </c>
      <c r="P372" s="60">
        <f>VLOOKUP(H372,'Metales Pesados 2026'!H372:CW848,94,FALSE)</f>
        <v>0</v>
      </c>
    </row>
    <row r="373" spans="1:16" ht="13.05" customHeight="1" x14ac:dyDescent="0.2">
      <c r="A373" s="46" t="s">
        <v>15</v>
      </c>
      <c r="B373" s="46" t="s">
        <v>389</v>
      </c>
      <c r="C373" s="89">
        <v>401</v>
      </c>
      <c r="D373" s="46" t="s">
        <v>16</v>
      </c>
      <c r="E373" s="46" t="s">
        <v>15</v>
      </c>
      <c r="F373" s="46" t="s">
        <v>389</v>
      </c>
      <c r="G373" s="47" t="s">
        <v>32</v>
      </c>
      <c r="H373" s="70">
        <v>7413</v>
      </c>
      <c r="I373" s="49" t="s">
        <v>431</v>
      </c>
      <c r="J373" s="64">
        <f>VLOOKUP(H373,'Metales Pesados 2026'!H373:W849,16,FALSE)</f>
        <v>18</v>
      </c>
      <c r="K373" s="36">
        <f>VLOOKUP(H373,'Metales Pesados 2026'!H373:AJ849,29,FALSE)</f>
        <v>0</v>
      </c>
      <c r="L373" s="60">
        <f>VLOOKUP(H373,'Metales Pesados 2026'!H373:AW849,42,FALSE)</f>
        <v>9</v>
      </c>
      <c r="M373" s="36">
        <f>VLOOKUP(H373,'Metales Pesados 2026'!H373:BJ849,55,FALSE)</f>
        <v>0</v>
      </c>
      <c r="N373" s="36">
        <f>VLOOKUP(H373,'Metales Pesados 2026'!H373:BW849,68,FALSE)</f>
        <v>0</v>
      </c>
      <c r="O373" s="36">
        <f>VLOOKUP(H373,'Metales Pesados 2026'!H373:CJ849,81,FALSE)</f>
        <v>0</v>
      </c>
      <c r="P373" s="60">
        <f>VLOOKUP(H373,'Metales Pesados 2026'!H373:CW849,94,FALSE)</f>
        <v>0</v>
      </c>
    </row>
    <row r="374" spans="1:16" ht="13.05" customHeight="1" x14ac:dyDescent="0.2">
      <c r="A374" s="46" t="s">
        <v>15</v>
      </c>
      <c r="B374" s="46" t="s">
        <v>389</v>
      </c>
      <c r="C374" s="89">
        <v>401</v>
      </c>
      <c r="D374" s="46" t="s">
        <v>16</v>
      </c>
      <c r="E374" s="46" t="s">
        <v>15</v>
      </c>
      <c r="F374" s="46" t="s">
        <v>389</v>
      </c>
      <c r="G374" s="47" t="s">
        <v>32</v>
      </c>
      <c r="H374" s="70">
        <v>7462</v>
      </c>
      <c r="I374" s="49" t="s">
        <v>432</v>
      </c>
      <c r="J374" s="64">
        <f>VLOOKUP(H374,'Metales Pesados 2026'!H374:W850,16,FALSE)</f>
        <v>0</v>
      </c>
      <c r="K374" s="36">
        <f>VLOOKUP(H374,'Metales Pesados 2026'!H374:AJ850,29,FALSE)</f>
        <v>0</v>
      </c>
      <c r="L374" s="60">
        <f>VLOOKUP(H374,'Metales Pesados 2026'!H374:AW850,42,FALSE)</f>
        <v>0</v>
      </c>
      <c r="M374" s="36">
        <f>VLOOKUP(H374,'Metales Pesados 2026'!H374:BJ850,55,FALSE)</f>
        <v>0</v>
      </c>
      <c r="N374" s="36">
        <f>VLOOKUP(H374,'Metales Pesados 2026'!H374:BW850,68,FALSE)</f>
        <v>0</v>
      </c>
      <c r="O374" s="36">
        <f>VLOOKUP(H374,'Metales Pesados 2026'!H374:CJ850,81,FALSE)</f>
        <v>0</v>
      </c>
      <c r="P374" s="60">
        <f>VLOOKUP(H374,'Metales Pesados 2026'!H374:CW850,94,FALSE)</f>
        <v>0</v>
      </c>
    </row>
    <row r="375" spans="1:16" ht="13.05" customHeight="1" x14ac:dyDescent="0.2">
      <c r="A375" s="46" t="s">
        <v>15</v>
      </c>
      <c r="B375" s="46" t="s">
        <v>389</v>
      </c>
      <c r="C375" s="89">
        <v>401</v>
      </c>
      <c r="D375" s="46" t="s">
        <v>16</v>
      </c>
      <c r="E375" s="46" t="s">
        <v>15</v>
      </c>
      <c r="F375" s="46" t="s">
        <v>389</v>
      </c>
      <c r="G375" s="47" t="s">
        <v>32</v>
      </c>
      <c r="H375" s="70">
        <v>9729</v>
      </c>
      <c r="I375" s="49" t="s">
        <v>433</v>
      </c>
      <c r="J375" s="64">
        <f>VLOOKUP(H375,'Metales Pesados 2026'!H375:W851,16,FALSE)</f>
        <v>1</v>
      </c>
      <c r="K375" s="36">
        <f>VLOOKUP(H375,'Metales Pesados 2026'!H375:AJ851,29,FALSE)</f>
        <v>0</v>
      </c>
      <c r="L375" s="60">
        <f>VLOOKUP(H375,'Metales Pesados 2026'!H375:AW851,42,FALSE)</f>
        <v>1</v>
      </c>
      <c r="M375" s="36">
        <f>VLOOKUP(H375,'Metales Pesados 2026'!H375:BJ851,55,FALSE)</f>
        <v>0</v>
      </c>
      <c r="N375" s="36">
        <f>VLOOKUP(H375,'Metales Pesados 2026'!H375:BW851,68,FALSE)</f>
        <v>0</v>
      </c>
      <c r="O375" s="36">
        <f>VLOOKUP(H375,'Metales Pesados 2026'!H375:CJ851,81,FALSE)</f>
        <v>0</v>
      </c>
      <c r="P375" s="60">
        <f>VLOOKUP(H375,'Metales Pesados 2026'!H375:CW851,94,FALSE)</f>
        <v>0</v>
      </c>
    </row>
    <row r="376" spans="1:16" ht="13.05" customHeight="1" x14ac:dyDescent="0.2">
      <c r="A376" s="46" t="s">
        <v>15</v>
      </c>
      <c r="B376" s="46" t="s">
        <v>389</v>
      </c>
      <c r="C376" s="89">
        <v>401</v>
      </c>
      <c r="D376" s="46" t="s">
        <v>16</v>
      </c>
      <c r="E376" s="46" t="s">
        <v>15</v>
      </c>
      <c r="F376" s="46" t="s">
        <v>389</v>
      </c>
      <c r="G376" s="47" t="s">
        <v>32</v>
      </c>
      <c r="H376" s="70">
        <v>17571</v>
      </c>
      <c r="I376" s="49" t="s">
        <v>434</v>
      </c>
      <c r="J376" s="64">
        <f>VLOOKUP(H376,'Metales Pesados 2026'!H376:W852,16,FALSE)</f>
        <v>49</v>
      </c>
      <c r="K376" s="36">
        <f>VLOOKUP(H376,'Metales Pesados 2026'!H376:AJ852,29,FALSE)</f>
        <v>0</v>
      </c>
      <c r="L376" s="60">
        <f>VLOOKUP(H376,'Metales Pesados 2026'!H376:AW852,42,FALSE)</f>
        <v>39</v>
      </c>
      <c r="M376" s="36">
        <f>VLOOKUP(H376,'Metales Pesados 2026'!H376:BJ852,55,FALSE)</f>
        <v>0</v>
      </c>
      <c r="N376" s="36">
        <f>VLOOKUP(H376,'Metales Pesados 2026'!H376:BW852,68,FALSE)</f>
        <v>0</v>
      </c>
      <c r="O376" s="36">
        <f>VLOOKUP(H376,'Metales Pesados 2026'!H376:CJ852,81,FALSE)</f>
        <v>0</v>
      </c>
      <c r="P376" s="60">
        <f>VLOOKUP(H376,'Metales Pesados 2026'!H376:CW852,94,FALSE)</f>
        <v>0</v>
      </c>
    </row>
    <row r="377" spans="1:16" ht="13.05" customHeight="1" x14ac:dyDescent="0.2">
      <c r="A377" s="46" t="s">
        <v>15</v>
      </c>
      <c r="B377" s="46" t="s">
        <v>389</v>
      </c>
      <c r="C377" s="89">
        <v>401</v>
      </c>
      <c r="D377" s="46" t="s">
        <v>16</v>
      </c>
      <c r="E377" s="46" t="s">
        <v>15</v>
      </c>
      <c r="F377" s="46" t="s">
        <v>389</v>
      </c>
      <c r="G377" s="47" t="s">
        <v>32</v>
      </c>
      <c r="H377" s="70">
        <v>17572</v>
      </c>
      <c r="I377" s="49" t="s">
        <v>435</v>
      </c>
      <c r="J377" s="64">
        <f>VLOOKUP(H377,'Metales Pesados 2026'!H377:W853,16,FALSE)</f>
        <v>22</v>
      </c>
      <c r="K377" s="36">
        <f>VLOOKUP(H377,'Metales Pesados 2026'!H377:AJ853,29,FALSE)</f>
        <v>0</v>
      </c>
      <c r="L377" s="60">
        <f>VLOOKUP(H377,'Metales Pesados 2026'!H377:AW853,42,FALSE)</f>
        <v>9</v>
      </c>
      <c r="M377" s="36">
        <f>VLOOKUP(H377,'Metales Pesados 2026'!H377:BJ853,55,FALSE)</f>
        <v>0</v>
      </c>
      <c r="N377" s="36">
        <f>VLOOKUP(H377,'Metales Pesados 2026'!H377:BW853,68,FALSE)</f>
        <v>0</v>
      </c>
      <c r="O377" s="36">
        <f>VLOOKUP(H377,'Metales Pesados 2026'!H377:CJ853,81,FALSE)</f>
        <v>0</v>
      </c>
      <c r="P377" s="60">
        <f>VLOOKUP(H377,'Metales Pesados 2026'!H377:CW853,94,FALSE)</f>
        <v>0</v>
      </c>
    </row>
    <row r="378" spans="1:16" ht="13.05" customHeight="1" x14ac:dyDescent="0.2">
      <c r="A378" s="46" t="s">
        <v>15</v>
      </c>
      <c r="B378" s="46" t="s">
        <v>389</v>
      </c>
      <c r="C378" s="89">
        <v>401</v>
      </c>
      <c r="D378" s="46" t="s">
        <v>16</v>
      </c>
      <c r="E378" s="46" t="s">
        <v>15</v>
      </c>
      <c r="F378" s="46" t="s">
        <v>389</v>
      </c>
      <c r="G378" s="47" t="s">
        <v>32</v>
      </c>
      <c r="H378" s="70">
        <v>17569</v>
      </c>
      <c r="I378" s="49" t="s">
        <v>436</v>
      </c>
      <c r="J378" s="64">
        <f>VLOOKUP(H378,'Metales Pesados 2026'!H378:W854,16,FALSE)</f>
        <v>50</v>
      </c>
      <c r="K378" s="36">
        <f>VLOOKUP(H378,'Metales Pesados 2026'!H378:AJ854,29,FALSE)</f>
        <v>0</v>
      </c>
      <c r="L378" s="60">
        <f>VLOOKUP(H378,'Metales Pesados 2026'!H378:AW854,42,FALSE)</f>
        <v>35</v>
      </c>
      <c r="M378" s="36">
        <f>VLOOKUP(H378,'Metales Pesados 2026'!H378:BJ854,55,FALSE)</f>
        <v>0</v>
      </c>
      <c r="N378" s="36">
        <f>VLOOKUP(H378,'Metales Pesados 2026'!H378:BW854,68,FALSE)</f>
        <v>0</v>
      </c>
      <c r="O378" s="36">
        <f>VLOOKUP(H378,'Metales Pesados 2026'!H378:CJ854,81,FALSE)</f>
        <v>0</v>
      </c>
      <c r="P378" s="60">
        <f>VLOOKUP(H378,'Metales Pesados 2026'!H378:CW854,94,FALSE)</f>
        <v>0</v>
      </c>
    </row>
    <row r="379" spans="1:16" ht="13.05" customHeight="1" x14ac:dyDescent="0.2">
      <c r="A379" s="46" t="s">
        <v>15</v>
      </c>
      <c r="B379" s="46" t="s">
        <v>437</v>
      </c>
      <c r="C379" s="89">
        <v>401</v>
      </c>
      <c r="D379" s="46" t="s">
        <v>16</v>
      </c>
      <c r="E379" s="46" t="s">
        <v>15</v>
      </c>
      <c r="F379" s="46" t="s">
        <v>437</v>
      </c>
      <c r="G379" s="47" t="s">
        <v>30</v>
      </c>
      <c r="H379" s="70">
        <v>202</v>
      </c>
      <c r="I379" s="49" t="s">
        <v>438</v>
      </c>
      <c r="J379" s="64">
        <f>VLOOKUP(H379,'Metales Pesados 2026'!H379:W855,16,FALSE)</f>
        <v>0</v>
      </c>
      <c r="K379" s="36">
        <f>VLOOKUP(H379,'Metales Pesados 2026'!H379:AJ855,29,FALSE)</f>
        <v>0</v>
      </c>
      <c r="L379" s="60">
        <f>VLOOKUP(H379,'Metales Pesados 2026'!H379:AW855,42,FALSE)</f>
        <v>0</v>
      </c>
      <c r="M379" s="36">
        <f>VLOOKUP(H379,'Metales Pesados 2026'!H379:BJ855,55,FALSE)</f>
        <v>0</v>
      </c>
      <c r="N379" s="36">
        <f>VLOOKUP(H379,'Metales Pesados 2026'!H379:BW855,68,FALSE)</f>
        <v>0</v>
      </c>
      <c r="O379" s="36">
        <f>VLOOKUP(H379,'Metales Pesados 2026'!H379:CJ855,81,FALSE)</f>
        <v>0</v>
      </c>
      <c r="P379" s="60">
        <f>VLOOKUP(H379,'Metales Pesados 2026'!H379:CW855,94,FALSE)</f>
        <v>0</v>
      </c>
    </row>
    <row r="380" spans="1:16" ht="13.05" customHeight="1" x14ac:dyDescent="0.2">
      <c r="A380" s="46" t="s">
        <v>15</v>
      </c>
      <c r="B380" s="46" t="s">
        <v>437</v>
      </c>
      <c r="C380" s="89">
        <v>401</v>
      </c>
      <c r="D380" s="46" t="s">
        <v>16</v>
      </c>
      <c r="E380" s="46" t="s">
        <v>15</v>
      </c>
      <c r="F380" s="46" t="s">
        <v>437</v>
      </c>
      <c r="G380" s="47" t="s">
        <v>32</v>
      </c>
      <c r="H380" s="70">
        <v>27451</v>
      </c>
      <c r="I380" s="49" t="s">
        <v>439</v>
      </c>
      <c r="J380" s="64">
        <f>VLOOKUP(H380,'Metales Pesados 2026'!H380:W856,16,FALSE)</f>
        <v>0</v>
      </c>
      <c r="K380" s="36">
        <f>VLOOKUP(H380,'Metales Pesados 2026'!H380:AJ856,29,FALSE)</f>
        <v>0</v>
      </c>
      <c r="L380" s="60">
        <f>VLOOKUP(H380,'Metales Pesados 2026'!H380:AW856,42,FALSE)</f>
        <v>0</v>
      </c>
      <c r="M380" s="36">
        <f>VLOOKUP(H380,'Metales Pesados 2026'!H380:BJ856,55,FALSE)</f>
        <v>0</v>
      </c>
      <c r="N380" s="36">
        <f>VLOOKUP(H380,'Metales Pesados 2026'!H380:BW856,68,FALSE)</f>
        <v>0</v>
      </c>
      <c r="O380" s="36">
        <f>VLOOKUP(H380,'Metales Pesados 2026'!H380:CJ856,81,FALSE)</f>
        <v>0</v>
      </c>
      <c r="P380" s="60">
        <f>VLOOKUP(H380,'Metales Pesados 2026'!H380:CW856,94,FALSE)</f>
        <v>0</v>
      </c>
    </row>
    <row r="381" spans="1:16" ht="13.05" customHeight="1" x14ac:dyDescent="0.2">
      <c r="A381" s="46" t="s">
        <v>15</v>
      </c>
      <c r="B381" s="46" t="s">
        <v>437</v>
      </c>
      <c r="C381" s="89">
        <v>401</v>
      </c>
      <c r="D381" s="46" t="s">
        <v>16</v>
      </c>
      <c r="E381" s="46" t="s">
        <v>15</v>
      </c>
      <c r="F381" s="46" t="s">
        <v>437</v>
      </c>
      <c r="G381" s="47" t="s">
        <v>32</v>
      </c>
      <c r="H381" s="70">
        <v>205</v>
      </c>
      <c r="I381" s="49" t="s">
        <v>440</v>
      </c>
      <c r="J381" s="64">
        <f>VLOOKUP(H381,'Metales Pesados 2026'!H381:W857,16,FALSE)</f>
        <v>0</v>
      </c>
      <c r="K381" s="36">
        <f>VLOOKUP(H381,'Metales Pesados 2026'!H381:AJ857,29,FALSE)</f>
        <v>0</v>
      </c>
      <c r="L381" s="60">
        <f>VLOOKUP(H381,'Metales Pesados 2026'!H381:AW857,42,FALSE)</f>
        <v>0</v>
      </c>
      <c r="M381" s="36">
        <f>VLOOKUP(H381,'Metales Pesados 2026'!H381:BJ857,55,FALSE)</f>
        <v>0</v>
      </c>
      <c r="N381" s="36">
        <f>VLOOKUP(H381,'Metales Pesados 2026'!H381:BW857,68,FALSE)</f>
        <v>0</v>
      </c>
      <c r="O381" s="36">
        <f>VLOOKUP(H381,'Metales Pesados 2026'!H381:CJ857,81,FALSE)</f>
        <v>0</v>
      </c>
      <c r="P381" s="60">
        <f>VLOOKUP(H381,'Metales Pesados 2026'!H381:CW857,94,FALSE)</f>
        <v>0</v>
      </c>
    </row>
    <row r="382" spans="1:16" ht="13.05" customHeight="1" x14ac:dyDescent="0.2">
      <c r="A382" s="46" t="s">
        <v>15</v>
      </c>
      <c r="B382" s="46" t="s">
        <v>437</v>
      </c>
      <c r="C382" s="89">
        <v>401</v>
      </c>
      <c r="D382" s="46" t="s">
        <v>16</v>
      </c>
      <c r="E382" s="46" t="s">
        <v>15</v>
      </c>
      <c r="F382" s="46" t="s">
        <v>437</v>
      </c>
      <c r="G382" s="47" t="s">
        <v>32</v>
      </c>
      <c r="H382" s="70">
        <v>204</v>
      </c>
      <c r="I382" s="49" t="s">
        <v>441</v>
      </c>
      <c r="J382" s="64">
        <f>VLOOKUP(H382,'Metales Pesados 2026'!H382:W858,16,FALSE)</f>
        <v>0</v>
      </c>
      <c r="K382" s="36">
        <f>VLOOKUP(H382,'Metales Pesados 2026'!H382:AJ858,29,FALSE)</f>
        <v>0</v>
      </c>
      <c r="L382" s="60">
        <f>VLOOKUP(H382,'Metales Pesados 2026'!H382:AW858,42,FALSE)</f>
        <v>0</v>
      </c>
      <c r="M382" s="36">
        <f>VLOOKUP(H382,'Metales Pesados 2026'!H382:BJ858,55,FALSE)</f>
        <v>0</v>
      </c>
      <c r="N382" s="36">
        <f>VLOOKUP(H382,'Metales Pesados 2026'!H382:BW858,68,FALSE)</f>
        <v>0</v>
      </c>
      <c r="O382" s="36">
        <f>VLOOKUP(H382,'Metales Pesados 2026'!H382:CJ858,81,FALSE)</f>
        <v>0</v>
      </c>
      <c r="P382" s="60">
        <f>VLOOKUP(H382,'Metales Pesados 2026'!H382:CW858,94,FALSE)</f>
        <v>0</v>
      </c>
    </row>
    <row r="383" spans="1:16" ht="13.05" customHeight="1" x14ac:dyDescent="0.2">
      <c r="A383" s="46" t="s">
        <v>15</v>
      </c>
      <c r="B383" s="46" t="s">
        <v>437</v>
      </c>
      <c r="C383" s="89">
        <v>401</v>
      </c>
      <c r="D383" s="46" t="s">
        <v>16</v>
      </c>
      <c r="E383" s="46" t="s">
        <v>15</v>
      </c>
      <c r="F383" s="46" t="s">
        <v>437</v>
      </c>
      <c r="G383" s="47" t="s">
        <v>32</v>
      </c>
      <c r="H383" s="70">
        <v>6695</v>
      </c>
      <c r="I383" s="49" t="s">
        <v>442</v>
      </c>
      <c r="J383" s="64">
        <f>VLOOKUP(H383,'Metales Pesados 2026'!H383:W859,16,FALSE)</f>
        <v>0</v>
      </c>
      <c r="K383" s="36">
        <f>VLOOKUP(H383,'Metales Pesados 2026'!H383:AJ859,29,FALSE)</f>
        <v>0</v>
      </c>
      <c r="L383" s="60">
        <f>VLOOKUP(H383,'Metales Pesados 2026'!H383:AW859,42,FALSE)</f>
        <v>0</v>
      </c>
      <c r="M383" s="36">
        <f>VLOOKUP(H383,'Metales Pesados 2026'!H383:BJ859,55,FALSE)</f>
        <v>0</v>
      </c>
      <c r="N383" s="36">
        <f>VLOOKUP(H383,'Metales Pesados 2026'!H383:BW859,68,FALSE)</f>
        <v>0</v>
      </c>
      <c r="O383" s="36">
        <f>VLOOKUP(H383,'Metales Pesados 2026'!H383:CJ859,81,FALSE)</f>
        <v>0</v>
      </c>
      <c r="P383" s="60">
        <f>VLOOKUP(H383,'Metales Pesados 2026'!H383:CW859,94,FALSE)</f>
        <v>0</v>
      </c>
    </row>
    <row r="384" spans="1:16" ht="13.05" customHeight="1" x14ac:dyDescent="0.2">
      <c r="A384" s="46" t="s">
        <v>15</v>
      </c>
      <c r="B384" s="46" t="s">
        <v>437</v>
      </c>
      <c r="C384" s="89">
        <v>401</v>
      </c>
      <c r="D384" s="46" t="s">
        <v>16</v>
      </c>
      <c r="E384" s="46" t="s">
        <v>15</v>
      </c>
      <c r="F384" s="46" t="s">
        <v>437</v>
      </c>
      <c r="G384" s="47" t="s">
        <v>58</v>
      </c>
      <c r="H384" s="70">
        <v>15657</v>
      </c>
      <c r="I384" s="49" t="s">
        <v>443</v>
      </c>
      <c r="J384" s="64">
        <f>VLOOKUP(H384,'Metales Pesados 2026'!H384:W860,16,FALSE)</f>
        <v>0</v>
      </c>
      <c r="K384" s="36">
        <f>VLOOKUP(H384,'Metales Pesados 2026'!H384:AJ860,29,FALSE)</f>
        <v>0</v>
      </c>
      <c r="L384" s="60">
        <f>VLOOKUP(H384,'Metales Pesados 2026'!H384:AW860,42,FALSE)</f>
        <v>0</v>
      </c>
      <c r="M384" s="36">
        <f>VLOOKUP(H384,'Metales Pesados 2026'!H384:BJ860,55,FALSE)</f>
        <v>0</v>
      </c>
      <c r="N384" s="36">
        <f>VLOOKUP(H384,'Metales Pesados 2026'!H384:BW860,68,FALSE)</f>
        <v>0</v>
      </c>
      <c r="O384" s="36">
        <f>VLOOKUP(H384,'Metales Pesados 2026'!H384:CJ860,81,FALSE)</f>
        <v>0</v>
      </c>
      <c r="P384" s="60">
        <f>VLOOKUP(H384,'Metales Pesados 2026'!H384:CW860,94,FALSE)</f>
        <v>0</v>
      </c>
    </row>
    <row r="385" spans="1:16" ht="13.05" customHeight="1" x14ac:dyDescent="0.2">
      <c r="A385" s="46" t="s">
        <v>15</v>
      </c>
      <c r="B385" s="46" t="s">
        <v>437</v>
      </c>
      <c r="C385" s="89">
        <v>401</v>
      </c>
      <c r="D385" s="46" t="s">
        <v>16</v>
      </c>
      <c r="E385" s="46" t="s">
        <v>15</v>
      </c>
      <c r="F385" s="46" t="s">
        <v>437</v>
      </c>
      <c r="G385" s="47" t="s">
        <v>32</v>
      </c>
      <c r="H385" s="70">
        <v>15854</v>
      </c>
      <c r="I385" s="49" t="s">
        <v>444</v>
      </c>
      <c r="J385" s="64">
        <f>VLOOKUP(H385,'Metales Pesados 2026'!H385:W861,16,FALSE)</f>
        <v>0</v>
      </c>
      <c r="K385" s="36">
        <f>VLOOKUP(H385,'Metales Pesados 2026'!H385:AJ861,29,FALSE)</f>
        <v>0</v>
      </c>
      <c r="L385" s="60">
        <f>VLOOKUP(H385,'Metales Pesados 2026'!H385:AW861,42,FALSE)</f>
        <v>0</v>
      </c>
      <c r="M385" s="36">
        <f>VLOOKUP(H385,'Metales Pesados 2026'!H385:BJ861,55,FALSE)</f>
        <v>0</v>
      </c>
      <c r="N385" s="36">
        <f>VLOOKUP(H385,'Metales Pesados 2026'!H385:BW861,68,FALSE)</f>
        <v>0</v>
      </c>
      <c r="O385" s="36">
        <f>VLOOKUP(H385,'Metales Pesados 2026'!H385:CJ861,81,FALSE)</f>
        <v>0</v>
      </c>
      <c r="P385" s="60">
        <f>VLOOKUP(H385,'Metales Pesados 2026'!H385:CW861,94,FALSE)</f>
        <v>0</v>
      </c>
    </row>
    <row r="386" spans="1:16" ht="13.05" customHeight="1" x14ac:dyDescent="0.2">
      <c r="A386" s="46" t="s">
        <v>15</v>
      </c>
      <c r="B386" s="46" t="s">
        <v>437</v>
      </c>
      <c r="C386" s="89">
        <v>401</v>
      </c>
      <c r="D386" s="46" t="s">
        <v>16</v>
      </c>
      <c r="E386" s="46" t="s">
        <v>15</v>
      </c>
      <c r="F386" s="46" t="s">
        <v>437</v>
      </c>
      <c r="G386" s="47" t="s">
        <v>32</v>
      </c>
      <c r="H386" s="70">
        <v>17685</v>
      </c>
      <c r="I386" s="49" t="s">
        <v>445</v>
      </c>
      <c r="J386" s="64">
        <f>VLOOKUP(H386,'Metales Pesados 2026'!H386:W862,16,FALSE)</f>
        <v>0</v>
      </c>
      <c r="K386" s="36">
        <f>VLOOKUP(H386,'Metales Pesados 2026'!H386:AJ862,29,FALSE)</f>
        <v>0</v>
      </c>
      <c r="L386" s="60">
        <f>VLOOKUP(H386,'Metales Pesados 2026'!H386:AW862,42,FALSE)</f>
        <v>0</v>
      </c>
      <c r="M386" s="36">
        <f>VLOOKUP(H386,'Metales Pesados 2026'!H386:BJ862,55,FALSE)</f>
        <v>0</v>
      </c>
      <c r="N386" s="36">
        <f>VLOOKUP(H386,'Metales Pesados 2026'!H386:BW862,68,FALSE)</f>
        <v>0</v>
      </c>
      <c r="O386" s="36">
        <f>VLOOKUP(H386,'Metales Pesados 2026'!H386:CJ862,81,FALSE)</f>
        <v>0</v>
      </c>
      <c r="P386" s="60">
        <f>VLOOKUP(H386,'Metales Pesados 2026'!H386:CW862,94,FALSE)</f>
        <v>0</v>
      </c>
    </row>
    <row r="387" spans="1:16" ht="13.05" customHeight="1" x14ac:dyDescent="0.2">
      <c r="A387" s="46" t="s">
        <v>15</v>
      </c>
      <c r="B387" s="46" t="s">
        <v>437</v>
      </c>
      <c r="C387" s="89">
        <v>401</v>
      </c>
      <c r="D387" s="46" t="s">
        <v>16</v>
      </c>
      <c r="E387" s="46" t="s">
        <v>15</v>
      </c>
      <c r="F387" s="46" t="s">
        <v>437</v>
      </c>
      <c r="G387" s="47" t="s">
        <v>32</v>
      </c>
      <c r="H387" s="70">
        <v>31671</v>
      </c>
      <c r="I387" s="49" t="s">
        <v>446</v>
      </c>
      <c r="J387" s="64">
        <f>VLOOKUP(H387,'Metales Pesados 2026'!H387:W863,16,FALSE)</f>
        <v>0</v>
      </c>
      <c r="K387" s="36">
        <f>VLOOKUP(H387,'Metales Pesados 2026'!H387:AJ863,29,FALSE)</f>
        <v>0</v>
      </c>
      <c r="L387" s="60">
        <f>VLOOKUP(H387,'Metales Pesados 2026'!H387:AW863,42,FALSE)</f>
        <v>0</v>
      </c>
      <c r="M387" s="36">
        <f>VLOOKUP(H387,'Metales Pesados 2026'!H387:BJ863,55,FALSE)</f>
        <v>0</v>
      </c>
      <c r="N387" s="36">
        <f>VLOOKUP(H387,'Metales Pesados 2026'!H387:BW863,68,FALSE)</f>
        <v>0</v>
      </c>
      <c r="O387" s="36">
        <f>VLOOKUP(H387,'Metales Pesados 2026'!H387:CJ863,81,FALSE)</f>
        <v>0</v>
      </c>
      <c r="P387" s="60">
        <f>VLOOKUP(H387,'Metales Pesados 2026'!H387:CW863,94,FALSE)</f>
        <v>0</v>
      </c>
    </row>
    <row r="388" spans="1:16" ht="13.05" customHeight="1" x14ac:dyDescent="0.2">
      <c r="A388" s="46" t="s">
        <v>15</v>
      </c>
      <c r="B388" s="46" t="s">
        <v>437</v>
      </c>
      <c r="C388" s="89">
        <v>401</v>
      </c>
      <c r="D388" s="46" t="s">
        <v>16</v>
      </c>
      <c r="E388" s="46" t="s">
        <v>15</v>
      </c>
      <c r="F388" s="46" t="s">
        <v>437</v>
      </c>
      <c r="G388" s="47" t="s">
        <v>32</v>
      </c>
      <c r="H388" s="70">
        <v>31239</v>
      </c>
      <c r="I388" s="49" t="s">
        <v>447</v>
      </c>
      <c r="J388" s="64">
        <f>VLOOKUP(H388,'Metales Pesados 2026'!H388:W864,16,FALSE)</f>
        <v>0</v>
      </c>
      <c r="K388" s="36">
        <f>VLOOKUP(H388,'Metales Pesados 2026'!H388:AJ864,29,FALSE)</f>
        <v>0</v>
      </c>
      <c r="L388" s="60">
        <f>VLOOKUP(H388,'Metales Pesados 2026'!H388:AW864,42,FALSE)</f>
        <v>0</v>
      </c>
      <c r="M388" s="36">
        <f>VLOOKUP(H388,'Metales Pesados 2026'!H388:BJ864,55,FALSE)</f>
        <v>0</v>
      </c>
      <c r="N388" s="36">
        <f>VLOOKUP(H388,'Metales Pesados 2026'!H388:BW864,68,FALSE)</f>
        <v>0</v>
      </c>
      <c r="O388" s="36">
        <f>VLOOKUP(H388,'Metales Pesados 2026'!H388:CJ864,81,FALSE)</f>
        <v>0</v>
      </c>
      <c r="P388" s="60">
        <f>VLOOKUP(H388,'Metales Pesados 2026'!H388:CW864,94,FALSE)</f>
        <v>0</v>
      </c>
    </row>
    <row r="389" spans="1:16" ht="13.05" customHeight="1" x14ac:dyDescent="0.2">
      <c r="A389" s="46" t="s">
        <v>15</v>
      </c>
      <c r="B389" s="46" t="s">
        <v>448</v>
      </c>
      <c r="C389" s="89">
        <v>401</v>
      </c>
      <c r="D389" s="46" t="s">
        <v>16</v>
      </c>
      <c r="E389" s="46" t="s">
        <v>15</v>
      </c>
      <c r="F389" s="46" t="s">
        <v>448</v>
      </c>
      <c r="G389" s="47" t="s">
        <v>296</v>
      </c>
      <c r="H389" s="70">
        <v>193</v>
      </c>
      <c r="I389" s="49" t="s">
        <v>448</v>
      </c>
      <c r="J389" s="64">
        <f>VLOOKUP(H389,'Metales Pesados 2026'!H389:W865,16,FALSE)</f>
        <v>136</v>
      </c>
      <c r="K389" s="36">
        <f>VLOOKUP(H389,'Metales Pesados 2026'!H389:AJ865,29,FALSE)</f>
        <v>0</v>
      </c>
      <c r="L389" s="60">
        <f>VLOOKUP(H389,'Metales Pesados 2026'!H389:AW865,42,FALSE)</f>
        <v>125</v>
      </c>
      <c r="M389" s="36">
        <f>VLOOKUP(H389,'Metales Pesados 2026'!H389:BJ865,55,FALSE)</f>
        <v>0</v>
      </c>
      <c r="N389" s="36">
        <f>VLOOKUP(H389,'Metales Pesados 2026'!H389:BW865,68,FALSE)</f>
        <v>0</v>
      </c>
      <c r="O389" s="36">
        <f>VLOOKUP(H389,'Metales Pesados 2026'!H389:CJ865,81,FALSE)</f>
        <v>0</v>
      </c>
      <c r="P389" s="60">
        <f>VLOOKUP(H389,'Metales Pesados 2026'!H389:CW865,94,FALSE)</f>
        <v>0</v>
      </c>
    </row>
    <row r="390" spans="1:16" ht="13.05" customHeight="1" x14ac:dyDescent="0.2">
      <c r="A390" s="46" t="s">
        <v>15</v>
      </c>
      <c r="B390" s="46" t="s">
        <v>448</v>
      </c>
      <c r="C390" s="89">
        <v>401</v>
      </c>
      <c r="D390" s="46" t="s">
        <v>16</v>
      </c>
      <c r="E390" s="46" t="s">
        <v>15</v>
      </c>
      <c r="F390" s="46" t="s">
        <v>448</v>
      </c>
      <c r="G390" s="47" t="s">
        <v>32</v>
      </c>
      <c r="H390" s="70">
        <v>194</v>
      </c>
      <c r="I390" s="49" t="s">
        <v>449</v>
      </c>
      <c r="J390" s="64">
        <f>VLOOKUP(H390,'Metales Pesados 2026'!H390:W866,16,FALSE)</f>
        <v>0</v>
      </c>
      <c r="K390" s="36">
        <f>VLOOKUP(H390,'Metales Pesados 2026'!H390:AJ866,29,FALSE)</f>
        <v>0</v>
      </c>
      <c r="L390" s="60">
        <f>VLOOKUP(H390,'Metales Pesados 2026'!H390:AW866,42,FALSE)</f>
        <v>0</v>
      </c>
      <c r="M390" s="36">
        <f>VLOOKUP(H390,'Metales Pesados 2026'!H390:BJ866,55,FALSE)</f>
        <v>0</v>
      </c>
      <c r="N390" s="36">
        <f>VLOOKUP(H390,'Metales Pesados 2026'!H390:BW866,68,FALSE)</f>
        <v>0</v>
      </c>
      <c r="O390" s="36">
        <f>VLOOKUP(H390,'Metales Pesados 2026'!H390:CJ866,81,FALSE)</f>
        <v>0</v>
      </c>
      <c r="P390" s="60">
        <f>VLOOKUP(H390,'Metales Pesados 2026'!H390:CW866,94,FALSE)</f>
        <v>0</v>
      </c>
    </row>
    <row r="391" spans="1:16" ht="13.05" customHeight="1" x14ac:dyDescent="0.2">
      <c r="A391" s="46" t="s">
        <v>15</v>
      </c>
      <c r="B391" s="46" t="s">
        <v>448</v>
      </c>
      <c r="C391" s="89">
        <v>401</v>
      </c>
      <c r="D391" s="46" t="s">
        <v>16</v>
      </c>
      <c r="E391" s="46" t="s">
        <v>15</v>
      </c>
      <c r="F391" s="46" t="s">
        <v>448</v>
      </c>
      <c r="G391" s="47" t="s">
        <v>32</v>
      </c>
      <c r="H391" s="70">
        <v>196</v>
      </c>
      <c r="I391" s="49" t="s">
        <v>450</v>
      </c>
      <c r="J391" s="64">
        <f>VLOOKUP(H391,'Metales Pesados 2026'!H391:W867,16,FALSE)</f>
        <v>0</v>
      </c>
      <c r="K391" s="36">
        <f>VLOOKUP(H391,'Metales Pesados 2026'!H391:AJ867,29,FALSE)</f>
        <v>0</v>
      </c>
      <c r="L391" s="60">
        <f>VLOOKUP(H391,'Metales Pesados 2026'!H391:AW867,42,FALSE)</f>
        <v>0</v>
      </c>
      <c r="M391" s="36">
        <f>VLOOKUP(H391,'Metales Pesados 2026'!H391:BJ867,55,FALSE)</f>
        <v>0</v>
      </c>
      <c r="N391" s="36">
        <f>VLOOKUP(H391,'Metales Pesados 2026'!H391:BW867,68,FALSE)</f>
        <v>0</v>
      </c>
      <c r="O391" s="36">
        <f>VLOOKUP(H391,'Metales Pesados 2026'!H391:CJ867,81,FALSE)</f>
        <v>0</v>
      </c>
      <c r="P391" s="60">
        <f>VLOOKUP(H391,'Metales Pesados 2026'!H391:CW867,94,FALSE)</f>
        <v>0</v>
      </c>
    </row>
    <row r="392" spans="1:16" ht="13.05" customHeight="1" x14ac:dyDescent="0.2">
      <c r="A392" s="46" t="s">
        <v>15</v>
      </c>
      <c r="B392" s="46" t="s">
        <v>448</v>
      </c>
      <c r="C392" s="89">
        <v>401</v>
      </c>
      <c r="D392" s="46" t="s">
        <v>16</v>
      </c>
      <c r="E392" s="46" t="s">
        <v>15</v>
      </c>
      <c r="F392" s="46" t="s">
        <v>448</v>
      </c>
      <c r="G392" s="47" t="s">
        <v>32</v>
      </c>
      <c r="H392" s="70">
        <v>197</v>
      </c>
      <c r="I392" s="49" t="s">
        <v>451</v>
      </c>
      <c r="J392" s="64">
        <f>VLOOKUP(H392,'Metales Pesados 2026'!H392:W868,16,FALSE)</f>
        <v>23</v>
      </c>
      <c r="K392" s="36">
        <f>VLOOKUP(H392,'Metales Pesados 2026'!H392:AJ868,29,FALSE)</f>
        <v>0</v>
      </c>
      <c r="L392" s="60">
        <f>VLOOKUP(H392,'Metales Pesados 2026'!H392:AW868,42,FALSE)</f>
        <v>21</v>
      </c>
      <c r="M392" s="36">
        <f>VLOOKUP(H392,'Metales Pesados 2026'!H392:BJ868,55,FALSE)</f>
        <v>0</v>
      </c>
      <c r="N392" s="36">
        <f>VLOOKUP(H392,'Metales Pesados 2026'!H392:BW868,68,FALSE)</f>
        <v>0</v>
      </c>
      <c r="O392" s="36">
        <f>VLOOKUP(H392,'Metales Pesados 2026'!H392:CJ868,81,FALSE)</f>
        <v>0</v>
      </c>
      <c r="P392" s="60">
        <f>VLOOKUP(H392,'Metales Pesados 2026'!H392:CW868,94,FALSE)</f>
        <v>0</v>
      </c>
    </row>
    <row r="393" spans="1:16" ht="13.05" customHeight="1" x14ac:dyDescent="0.2">
      <c r="A393" s="46" t="s">
        <v>15</v>
      </c>
      <c r="B393" s="46" t="s">
        <v>448</v>
      </c>
      <c r="C393" s="89">
        <v>401</v>
      </c>
      <c r="D393" s="46" t="s">
        <v>16</v>
      </c>
      <c r="E393" s="46" t="s">
        <v>15</v>
      </c>
      <c r="F393" s="46" t="s">
        <v>448</v>
      </c>
      <c r="G393" s="47" t="s">
        <v>32</v>
      </c>
      <c r="H393" s="70">
        <v>199</v>
      </c>
      <c r="I393" s="49" t="s">
        <v>452</v>
      </c>
      <c r="J393" s="64">
        <f>VLOOKUP(H393,'Metales Pesados 2026'!H393:W869,16,FALSE)</f>
        <v>0</v>
      </c>
      <c r="K393" s="36">
        <f>VLOOKUP(H393,'Metales Pesados 2026'!H393:AJ869,29,FALSE)</f>
        <v>0</v>
      </c>
      <c r="L393" s="60">
        <f>VLOOKUP(H393,'Metales Pesados 2026'!H393:AW869,42,FALSE)</f>
        <v>0</v>
      </c>
      <c r="M393" s="36">
        <f>VLOOKUP(H393,'Metales Pesados 2026'!H393:BJ869,55,FALSE)</f>
        <v>0</v>
      </c>
      <c r="N393" s="36">
        <f>VLOOKUP(H393,'Metales Pesados 2026'!H393:BW869,68,FALSE)</f>
        <v>0</v>
      </c>
      <c r="O393" s="36">
        <f>VLOOKUP(H393,'Metales Pesados 2026'!H393:CJ869,81,FALSE)</f>
        <v>0</v>
      </c>
      <c r="P393" s="60">
        <f>VLOOKUP(H393,'Metales Pesados 2026'!H393:CW869,94,FALSE)</f>
        <v>0</v>
      </c>
    </row>
    <row r="394" spans="1:16" ht="13.05" customHeight="1" x14ac:dyDescent="0.2">
      <c r="A394" s="46" t="s">
        <v>15</v>
      </c>
      <c r="B394" s="46" t="s">
        <v>448</v>
      </c>
      <c r="C394" s="89">
        <v>401</v>
      </c>
      <c r="D394" s="46" t="s">
        <v>16</v>
      </c>
      <c r="E394" s="46" t="s">
        <v>15</v>
      </c>
      <c r="F394" s="46" t="s">
        <v>448</v>
      </c>
      <c r="G394" s="47" t="s">
        <v>32</v>
      </c>
      <c r="H394" s="70">
        <v>200</v>
      </c>
      <c r="I394" s="49" t="s">
        <v>453</v>
      </c>
      <c r="J394" s="64">
        <f>VLOOKUP(H394,'Metales Pesados 2026'!H394:W870,16,FALSE)</f>
        <v>0</v>
      </c>
      <c r="K394" s="36">
        <f>VLOOKUP(H394,'Metales Pesados 2026'!H394:AJ870,29,FALSE)</f>
        <v>0</v>
      </c>
      <c r="L394" s="60">
        <f>VLOOKUP(H394,'Metales Pesados 2026'!H394:AW870,42,FALSE)</f>
        <v>0</v>
      </c>
      <c r="M394" s="36">
        <f>VLOOKUP(H394,'Metales Pesados 2026'!H394:BJ870,55,FALSE)</f>
        <v>0</v>
      </c>
      <c r="N394" s="36">
        <f>VLOOKUP(H394,'Metales Pesados 2026'!H394:BW870,68,FALSE)</f>
        <v>0</v>
      </c>
      <c r="O394" s="36">
        <f>VLOOKUP(H394,'Metales Pesados 2026'!H394:CJ870,81,FALSE)</f>
        <v>0</v>
      </c>
      <c r="P394" s="60">
        <f>VLOOKUP(H394,'Metales Pesados 2026'!H394:CW870,94,FALSE)</f>
        <v>0</v>
      </c>
    </row>
    <row r="395" spans="1:16" ht="13.05" customHeight="1" x14ac:dyDescent="0.2">
      <c r="A395" s="46" t="s">
        <v>15</v>
      </c>
      <c r="B395" s="46" t="s">
        <v>448</v>
      </c>
      <c r="C395" s="89">
        <v>401</v>
      </c>
      <c r="D395" s="46" t="s">
        <v>16</v>
      </c>
      <c r="E395" s="46" t="s">
        <v>15</v>
      </c>
      <c r="F395" s="46" t="s">
        <v>448</v>
      </c>
      <c r="G395" s="47" t="s">
        <v>32</v>
      </c>
      <c r="H395" s="70">
        <v>201</v>
      </c>
      <c r="I395" s="49" t="s">
        <v>454</v>
      </c>
      <c r="J395" s="64">
        <f>VLOOKUP(H395,'Metales Pesados 2026'!H395:W871,16,FALSE)</f>
        <v>47</v>
      </c>
      <c r="K395" s="36">
        <f>VLOOKUP(H395,'Metales Pesados 2026'!H395:AJ871,29,FALSE)</f>
        <v>0</v>
      </c>
      <c r="L395" s="60">
        <f>VLOOKUP(H395,'Metales Pesados 2026'!H395:AW871,42,FALSE)</f>
        <v>41</v>
      </c>
      <c r="M395" s="36">
        <f>VLOOKUP(H395,'Metales Pesados 2026'!H395:BJ871,55,FALSE)</f>
        <v>0</v>
      </c>
      <c r="N395" s="36">
        <f>VLOOKUP(H395,'Metales Pesados 2026'!H395:BW871,68,FALSE)</f>
        <v>0</v>
      </c>
      <c r="O395" s="36">
        <f>VLOOKUP(H395,'Metales Pesados 2026'!H395:CJ871,81,FALSE)</f>
        <v>0</v>
      </c>
      <c r="P395" s="60">
        <f>VLOOKUP(H395,'Metales Pesados 2026'!H395:CW871,94,FALSE)</f>
        <v>0</v>
      </c>
    </row>
    <row r="396" spans="1:16" ht="13.05" customHeight="1" x14ac:dyDescent="0.2">
      <c r="A396" s="46" t="s">
        <v>15</v>
      </c>
      <c r="B396" s="46" t="s">
        <v>448</v>
      </c>
      <c r="C396" s="89">
        <v>401</v>
      </c>
      <c r="D396" s="46" t="s">
        <v>16</v>
      </c>
      <c r="E396" s="46" t="s">
        <v>15</v>
      </c>
      <c r="F396" s="46" t="s">
        <v>448</v>
      </c>
      <c r="G396" s="47" t="s">
        <v>32</v>
      </c>
      <c r="H396" s="70">
        <v>195</v>
      </c>
      <c r="I396" s="49" t="s">
        <v>455</v>
      </c>
      <c r="J396" s="64">
        <f>VLOOKUP(H396,'Metales Pesados 2026'!H396:W872,16,FALSE)</f>
        <v>0</v>
      </c>
      <c r="K396" s="36">
        <f>VLOOKUP(H396,'Metales Pesados 2026'!H396:AJ872,29,FALSE)</f>
        <v>0</v>
      </c>
      <c r="L396" s="60">
        <f>VLOOKUP(H396,'Metales Pesados 2026'!H396:AW872,42,FALSE)</f>
        <v>0</v>
      </c>
      <c r="M396" s="36">
        <f>VLOOKUP(H396,'Metales Pesados 2026'!H396:BJ872,55,FALSE)</f>
        <v>0</v>
      </c>
      <c r="N396" s="36">
        <f>VLOOKUP(H396,'Metales Pesados 2026'!H396:BW872,68,FALSE)</f>
        <v>0</v>
      </c>
      <c r="O396" s="36">
        <f>VLOOKUP(H396,'Metales Pesados 2026'!H396:CJ872,81,FALSE)</f>
        <v>0</v>
      </c>
      <c r="P396" s="60">
        <f>VLOOKUP(H396,'Metales Pesados 2026'!H396:CW872,94,FALSE)</f>
        <v>0</v>
      </c>
    </row>
    <row r="397" spans="1:16" ht="13.05" customHeight="1" x14ac:dyDescent="0.2">
      <c r="A397" s="46" t="s">
        <v>15</v>
      </c>
      <c r="B397" s="46" t="s">
        <v>448</v>
      </c>
      <c r="C397" s="89">
        <v>401</v>
      </c>
      <c r="D397" s="46" t="s">
        <v>16</v>
      </c>
      <c r="E397" s="46" t="s">
        <v>15</v>
      </c>
      <c r="F397" s="46" t="s">
        <v>448</v>
      </c>
      <c r="G397" s="47" t="s">
        <v>32</v>
      </c>
      <c r="H397" s="70">
        <v>16641</v>
      </c>
      <c r="I397" s="49" t="s">
        <v>456</v>
      </c>
      <c r="J397" s="64">
        <f>VLOOKUP(H397,'Metales Pesados 2026'!H397:W873,16,FALSE)</f>
        <v>0</v>
      </c>
      <c r="K397" s="36">
        <f>VLOOKUP(H397,'Metales Pesados 2026'!H397:AJ873,29,FALSE)</f>
        <v>0</v>
      </c>
      <c r="L397" s="60">
        <f>VLOOKUP(H397,'Metales Pesados 2026'!H397:AW873,42,FALSE)</f>
        <v>0</v>
      </c>
      <c r="M397" s="36">
        <f>VLOOKUP(H397,'Metales Pesados 2026'!H397:BJ873,55,FALSE)</f>
        <v>0</v>
      </c>
      <c r="N397" s="36">
        <f>VLOOKUP(H397,'Metales Pesados 2026'!H397:BW873,68,FALSE)</f>
        <v>0</v>
      </c>
      <c r="O397" s="36">
        <f>VLOOKUP(H397,'Metales Pesados 2026'!H397:CJ873,81,FALSE)</f>
        <v>0</v>
      </c>
      <c r="P397" s="60">
        <f>VLOOKUP(H397,'Metales Pesados 2026'!H397:CW873,94,FALSE)</f>
        <v>0</v>
      </c>
    </row>
    <row r="398" spans="1:16" ht="13.05" customHeight="1" x14ac:dyDescent="0.2">
      <c r="A398" s="46" t="s">
        <v>15</v>
      </c>
      <c r="B398" s="46" t="s">
        <v>448</v>
      </c>
      <c r="C398" s="89">
        <v>401</v>
      </c>
      <c r="D398" s="46" t="s">
        <v>16</v>
      </c>
      <c r="E398" s="46" t="s">
        <v>15</v>
      </c>
      <c r="F398" s="46" t="s">
        <v>448</v>
      </c>
      <c r="G398" s="47" t="s">
        <v>32</v>
      </c>
      <c r="H398" s="70">
        <v>16651</v>
      </c>
      <c r="I398" s="49" t="s">
        <v>457</v>
      </c>
      <c r="J398" s="64">
        <f>VLOOKUP(H398,'Metales Pesados 2026'!H398:W874,16,FALSE)</f>
        <v>0</v>
      </c>
      <c r="K398" s="36">
        <f>VLOOKUP(H398,'Metales Pesados 2026'!H398:AJ874,29,FALSE)</f>
        <v>0</v>
      </c>
      <c r="L398" s="60">
        <f>VLOOKUP(H398,'Metales Pesados 2026'!H398:AW874,42,FALSE)</f>
        <v>0</v>
      </c>
      <c r="M398" s="36">
        <f>VLOOKUP(H398,'Metales Pesados 2026'!H398:BJ874,55,FALSE)</f>
        <v>0</v>
      </c>
      <c r="N398" s="36">
        <f>VLOOKUP(H398,'Metales Pesados 2026'!H398:BW874,68,FALSE)</f>
        <v>0</v>
      </c>
      <c r="O398" s="36">
        <f>VLOOKUP(H398,'Metales Pesados 2026'!H398:CJ874,81,FALSE)</f>
        <v>0</v>
      </c>
      <c r="P398" s="60">
        <f>VLOOKUP(H398,'Metales Pesados 2026'!H398:CW874,94,FALSE)</f>
        <v>0</v>
      </c>
    </row>
    <row r="399" spans="1:16" ht="13.05" customHeight="1" x14ac:dyDescent="0.2">
      <c r="A399" s="46" t="s">
        <v>15</v>
      </c>
      <c r="B399" s="46" t="s">
        <v>448</v>
      </c>
      <c r="C399" s="89">
        <v>401</v>
      </c>
      <c r="D399" s="46" t="s">
        <v>16</v>
      </c>
      <c r="E399" s="46" t="s">
        <v>15</v>
      </c>
      <c r="F399" s="46" t="s">
        <v>448</v>
      </c>
      <c r="G399" s="47" t="s">
        <v>32</v>
      </c>
      <c r="H399" s="70">
        <v>25346</v>
      </c>
      <c r="I399" s="49" t="s">
        <v>458</v>
      </c>
      <c r="J399" s="64">
        <f>VLOOKUP(H399,'Metales Pesados 2026'!H399:W875,16,FALSE)</f>
        <v>0</v>
      </c>
      <c r="K399" s="36">
        <f>VLOOKUP(H399,'Metales Pesados 2026'!H399:AJ875,29,FALSE)</f>
        <v>0</v>
      </c>
      <c r="L399" s="60">
        <f>VLOOKUP(H399,'Metales Pesados 2026'!H399:AW875,42,FALSE)</f>
        <v>0</v>
      </c>
      <c r="M399" s="36">
        <f>VLOOKUP(H399,'Metales Pesados 2026'!H399:BJ875,55,FALSE)</f>
        <v>0</v>
      </c>
      <c r="N399" s="36">
        <f>VLOOKUP(H399,'Metales Pesados 2026'!H399:BW875,68,FALSE)</f>
        <v>0</v>
      </c>
      <c r="O399" s="36">
        <f>VLOOKUP(H399,'Metales Pesados 2026'!H399:CJ875,81,FALSE)</f>
        <v>0</v>
      </c>
      <c r="P399" s="60">
        <f>VLOOKUP(H399,'Metales Pesados 2026'!H399:CW875,94,FALSE)</f>
        <v>0</v>
      </c>
    </row>
    <row r="400" spans="1:16" ht="13.05" customHeight="1" x14ac:dyDescent="0.2">
      <c r="A400" s="46" t="s">
        <v>15</v>
      </c>
      <c r="B400" s="46" t="s">
        <v>406</v>
      </c>
      <c r="C400" s="89">
        <v>401</v>
      </c>
      <c r="D400" s="46" t="s">
        <v>16</v>
      </c>
      <c r="E400" s="46" t="s">
        <v>15</v>
      </c>
      <c r="F400" s="46" t="s">
        <v>406</v>
      </c>
      <c r="G400" s="47" t="s">
        <v>30</v>
      </c>
      <c r="H400" s="70">
        <v>191</v>
      </c>
      <c r="I400" s="49" t="s">
        <v>459</v>
      </c>
      <c r="J400" s="64">
        <f>VLOOKUP(H400,'Metales Pesados 2026'!H400:W876,16,FALSE)</f>
        <v>13</v>
      </c>
      <c r="K400" s="36">
        <f>VLOOKUP(H400,'Metales Pesados 2026'!H400:AJ876,29,FALSE)</f>
        <v>2</v>
      </c>
      <c r="L400" s="60">
        <f>VLOOKUP(H400,'Metales Pesados 2026'!H400:AW876,42,FALSE)</f>
        <v>13</v>
      </c>
      <c r="M400" s="36">
        <f>VLOOKUP(H400,'Metales Pesados 2026'!H400:BJ876,55,FALSE)</f>
        <v>0</v>
      </c>
      <c r="N400" s="36">
        <f>VLOOKUP(H400,'Metales Pesados 2026'!H400:BW876,68,FALSE)</f>
        <v>0</v>
      </c>
      <c r="O400" s="36">
        <f>VLOOKUP(H400,'Metales Pesados 2026'!H400:CJ876,81,FALSE)</f>
        <v>0</v>
      </c>
      <c r="P400" s="60">
        <f>VLOOKUP(H400,'Metales Pesados 2026'!H400:CW876,94,FALSE)</f>
        <v>0</v>
      </c>
    </row>
    <row r="401" spans="1:16" ht="13.05" customHeight="1" x14ac:dyDescent="0.2">
      <c r="A401" s="46" t="s">
        <v>15</v>
      </c>
      <c r="B401" s="46" t="s">
        <v>406</v>
      </c>
      <c r="C401" s="89">
        <v>401</v>
      </c>
      <c r="D401" s="46" t="s">
        <v>16</v>
      </c>
      <c r="E401" s="46" t="s">
        <v>15</v>
      </c>
      <c r="F401" s="46" t="s">
        <v>406</v>
      </c>
      <c r="G401" s="47" t="s">
        <v>32</v>
      </c>
      <c r="H401" s="70">
        <v>192</v>
      </c>
      <c r="I401" s="49" t="s">
        <v>460</v>
      </c>
      <c r="J401" s="64">
        <f>VLOOKUP(H401,'Metales Pesados 2026'!H401:W877,16,FALSE)</f>
        <v>16</v>
      </c>
      <c r="K401" s="36">
        <f>VLOOKUP(H401,'Metales Pesados 2026'!H401:AJ877,29,FALSE)</f>
        <v>2</v>
      </c>
      <c r="L401" s="60">
        <f>VLOOKUP(H401,'Metales Pesados 2026'!H401:AW877,42,FALSE)</f>
        <v>5</v>
      </c>
      <c r="M401" s="36">
        <f>VLOOKUP(H401,'Metales Pesados 2026'!H401:BJ877,55,FALSE)</f>
        <v>0</v>
      </c>
      <c r="N401" s="36">
        <f>VLOOKUP(H401,'Metales Pesados 2026'!H401:BW877,68,FALSE)</f>
        <v>0</v>
      </c>
      <c r="O401" s="36">
        <f>VLOOKUP(H401,'Metales Pesados 2026'!H401:CJ877,81,FALSE)</f>
        <v>0</v>
      </c>
      <c r="P401" s="60">
        <f>VLOOKUP(H401,'Metales Pesados 2026'!H401:CW877,94,FALSE)</f>
        <v>0</v>
      </c>
    </row>
    <row r="402" spans="1:16" ht="13.05" customHeight="1" x14ac:dyDescent="0.2">
      <c r="A402" s="46" t="s">
        <v>15</v>
      </c>
      <c r="B402" s="46" t="s">
        <v>406</v>
      </c>
      <c r="C402" s="89">
        <v>401</v>
      </c>
      <c r="D402" s="46" t="s">
        <v>16</v>
      </c>
      <c r="E402" s="46" t="s">
        <v>15</v>
      </c>
      <c r="F402" s="46" t="s">
        <v>406</v>
      </c>
      <c r="G402" s="47" t="s">
        <v>32</v>
      </c>
      <c r="H402" s="70">
        <v>16653</v>
      </c>
      <c r="I402" s="49" t="s">
        <v>461</v>
      </c>
      <c r="J402" s="64">
        <f>VLOOKUP(H402,'Metales Pesados 2026'!H402:W878,16,FALSE)</f>
        <v>1</v>
      </c>
      <c r="K402" s="36">
        <f>VLOOKUP(H402,'Metales Pesados 2026'!H402:AJ878,29,FALSE)</f>
        <v>1</v>
      </c>
      <c r="L402" s="60">
        <f>VLOOKUP(H402,'Metales Pesados 2026'!H402:AW878,42,FALSE)</f>
        <v>1</v>
      </c>
      <c r="M402" s="36">
        <f>VLOOKUP(H402,'Metales Pesados 2026'!H402:BJ878,55,FALSE)</f>
        <v>0</v>
      </c>
      <c r="N402" s="36">
        <f>VLOOKUP(H402,'Metales Pesados 2026'!H402:BW878,68,FALSE)</f>
        <v>0</v>
      </c>
      <c r="O402" s="36">
        <f>VLOOKUP(H402,'Metales Pesados 2026'!H402:CJ878,81,FALSE)</f>
        <v>0</v>
      </c>
      <c r="P402" s="60">
        <f>VLOOKUP(H402,'Metales Pesados 2026'!H402:CW878,94,FALSE)</f>
        <v>0</v>
      </c>
    </row>
    <row r="403" spans="1:16" ht="13.05" customHeight="1" x14ac:dyDescent="0.2">
      <c r="A403" s="46" t="s">
        <v>15</v>
      </c>
      <c r="B403" s="46" t="s">
        <v>406</v>
      </c>
      <c r="C403" s="89">
        <v>401</v>
      </c>
      <c r="D403" s="46" t="s">
        <v>16</v>
      </c>
      <c r="E403" s="46" t="s">
        <v>15</v>
      </c>
      <c r="F403" s="46" t="s">
        <v>406</v>
      </c>
      <c r="G403" s="47" t="s">
        <v>32</v>
      </c>
      <c r="H403" s="70">
        <v>26774</v>
      </c>
      <c r="I403" s="49" t="s">
        <v>462</v>
      </c>
      <c r="J403" s="64">
        <f>VLOOKUP(H403,'Metales Pesados 2026'!H403:W879,16,FALSE)</f>
        <v>2</v>
      </c>
      <c r="K403" s="36">
        <f>VLOOKUP(H403,'Metales Pesados 2026'!H403:AJ879,29,FALSE)</f>
        <v>2</v>
      </c>
      <c r="L403" s="60">
        <f>VLOOKUP(H403,'Metales Pesados 2026'!H403:AW879,42,FALSE)</f>
        <v>2</v>
      </c>
      <c r="M403" s="36">
        <f>VLOOKUP(H403,'Metales Pesados 2026'!H403:BJ879,55,FALSE)</f>
        <v>0</v>
      </c>
      <c r="N403" s="36">
        <f>VLOOKUP(H403,'Metales Pesados 2026'!H403:BW879,68,FALSE)</f>
        <v>0</v>
      </c>
      <c r="O403" s="36">
        <f>VLOOKUP(H403,'Metales Pesados 2026'!H403:CJ879,81,FALSE)</f>
        <v>0</v>
      </c>
      <c r="P403" s="60">
        <f>VLOOKUP(H403,'Metales Pesados 2026'!H403:CW879,94,FALSE)</f>
        <v>0</v>
      </c>
    </row>
    <row r="404" spans="1:16" ht="13.05" customHeight="1" x14ac:dyDescent="0.2">
      <c r="A404" s="46" t="s">
        <v>15</v>
      </c>
      <c r="B404" s="46" t="s">
        <v>406</v>
      </c>
      <c r="C404" s="89">
        <v>401</v>
      </c>
      <c r="D404" s="46" t="s">
        <v>16</v>
      </c>
      <c r="E404" s="46" t="s">
        <v>15</v>
      </c>
      <c r="F404" s="46" t="s">
        <v>406</v>
      </c>
      <c r="G404" s="47" t="s">
        <v>32</v>
      </c>
      <c r="H404" s="70">
        <v>25343</v>
      </c>
      <c r="I404" s="49" t="s">
        <v>463</v>
      </c>
      <c r="J404" s="64">
        <f>VLOOKUP(H404,'Metales Pesados 2026'!H404:W880,16,FALSE)</f>
        <v>17</v>
      </c>
      <c r="K404" s="36">
        <f>VLOOKUP(H404,'Metales Pesados 2026'!H404:AJ880,29,FALSE)</f>
        <v>8</v>
      </c>
      <c r="L404" s="60">
        <f>VLOOKUP(H404,'Metales Pesados 2026'!H404:AW880,42,FALSE)</f>
        <v>9</v>
      </c>
      <c r="M404" s="36">
        <f>VLOOKUP(H404,'Metales Pesados 2026'!H404:BJ880,55,FALSE)</f>
        <v>0</v>
      </c>
      <c r="N404" s="36">
        <f>VLOOKUP(H404,'Metales Pesados 2026'!H404:BW880,68,FALSE)</f>
        <v>0</v>
      </c>
      <c r="O404" s="36">
        <f>VLOOKUP(H404,'Metales Pesados 2026'!H404:CJ880,81,FALSE)</f>
        <v>0</v>
      </c>
      <c r="P404" s="60">
        <f>VLOOKUP(H404,'Metales Pesados 2026'!H404:CW880,94,FALSE)</f>
        <v>0</v>
      </c>
    </row>
    <row r="405" spans="1:16" ht="13.05" customHeight="1" x14ac:dyDescent="0.2">
      <c r="A405" s="46" t="s">
        <v>464</v>
      </c>
      <c r="B405" s="46" t="s">
        <v>465</v>
      </c>
      <c r="C405" s="89">
        <v>404</v>
      </c>
      <c r="D405" s="46" t="s">
        <v>464</v>
      </c>
      <c r="E405" s="46" t="s">
        <v>464</v>
      </c>
      <c r="F405" s="46" t="s">
        <v>465</v>
      </c>
      <c r="G405" s="47" t="s">
        <v>30</v>
      </c>
      <c r="H405" s="71">
        <v>246</v>
      </c>
      <c r="I405" s="49" t="s">
        <v>466</v>
      </c>
      <c r="J405" s="64">
        <f>VLOOKUP(H405,'Metales Pesados 2026'!H405:W881,16,FALSE)</f>
        <v>0</v>
      </c>
      <c r="K405" s="36">
        <f>VLOOKUP(H405,'Metales Pesados 2026'!H405:AJ881,29,FALSE)</f>
        <v>0</v>
      </c>
      <c r="L405" s="60">
        <f>VLOOKUP(H405,'Metales Pesados 2026'!H405:AW881,42,FALSE)</f>
        <v>0</v>
      </c>
      <c r="M405" s="36">
        <f>VLOOKUP(H405,'Metales Pesados 2026'!H405:BJ881,55,FALSE)</f>
        <v>0</v>
      </c>
      <c r="N405" s="36">
        <f>VLOOKUP(H405,'Metales Pesados 2026'!H405:BW881,68,FALSE)</f>
        <v>0</v>
      </c>
      <c r="O405" s="36">
        <f>VLOOKUP(H405,'Metales Pesados 2026'!H405:CJ881,81,FALSE)</f>
        <v>0</v>
      </c>
      <c r="P405" s="60">
        <f>VLOOKUP(H405,'Metales Pesados 2026'!H405:CW881,94,FALSE)</f>
        <v>0</v>
      </c>
    </row>
    <row r="406" spans="1:16" ht="13.05" customHeight="1" x14ac:dyDescent="0.2">
      <c r="A406" s="46" t="s">
        <v>464</v>
      </c>
      <c r="B406" s="46" t="s">
        <v>465</v>
      </c>
      <c r="C406" s="89">
        <v>404</v>
      </c>
      <c r="D406" s="46" t="s">
        <v>464</v>
      </c>
      <c r="E406" s="46" t="s">
        <v>464</v>
      </c>
      <c r="F406" s="46" t="s">
        <v>465</v>
      </c>
      <c r="G406" s="47" t="s">
        <v>32</v>
      </c>
      <c r="H406" s="71">
        <v>247</v>
      </c>
      <c r="I406" s="49" t="s">
        <v>467</v>
      </c>
      <c r="J406" s="64">
        <f>VLOOKUP(H406,'Metales Pesados 2026'!H406:W882,16,FALSE)</f>
        <v>0</v>
      </c>
      <c r="K406" s="36">
        <f>VLOOKUP(H406,'Metales Pesados 2026'!H406:AJ882,29,FALSE)</f>
        <v>0</v>
      </c>
      <c r="L406" s="60">
        <f>VLOOKUP(H406,'Metales Pesados 2026'!H406:AW882,42,FALSE)</f>
        <v>0</v>
      </c>
      <c r="M406" s="36">
        <f>VLOOKUP(H406,'Metales Pesados 2026'!H406:BJ882,55,FALSE)</f>
        <v>0</v>
      </c>
      <c r="N406" s="36">
        <f>VLOOKUP(H406,'Metales Pesados 2026'!H406:BW882,68,FALSE)</f>
        <v>0</v>
      </c>
      <c r="O406" s="36">
        <f>VLOOKUP(H406,'Metales Pesados 2026'!H406:CJ882,81,FALSE)</f>
        <v>0</v>
      </c>
      <c r="P406" s="60">
        <f>VLOOKUP(H406,'Metales Pesados 2026'!H406:CW882,94,FALSE)</f>
        <v>0</v>
      </c>
    </row>
    <row r="407" spans="1:16" ht="13.05" customHeight="1" x14ac:dyDescent="0.2">
      <c r="A407" s="46" t="s">
        <v>464</v>
      </c>
      <c r="B407" s="46" t="s">
        <v>465</v>
      </c>
      <c r="C407" s="89">
        <v>404</v>
      </c>
      <c r="D407" s="46" t="s">
        <v>464</v>
      </c>
      <c r="E407" s="46" t="s">
        <v>464</v>
      </c>
      <c r="F407" s="46" t="s">
        <v>465</v>
      </c>
      <c r="G407" s="47" t="s">
        <v>32</v>
      </c>
      <c r="H407" s="71">
        <v>248</v>
      </c>
      <c r="I407" s="49" t="s">
        <v>468</v>
      </c>
      <c r="J407" s="64">
        <f>VLOOKUP(H407,'Metales Pesados 2026'!H407:W883,16,FALSE)</f>
        <v>0</v>
      </c>
      <c r="K407" s="36">
        <f>VLOOKUP(H407,'Metales Pesados 2026'!H407:AJ883,29,FALSE)</f>
        <v>0</v>
      </c>
      <c r="L407" s="60">
        <f>VLOOKUP(H407,'Metales Pesados 2026'!H407:AW883,42,FALSE)</f>
        <v>0</v>
      </c>
      <c r="M407" s="36">
        <f>VLOOKUP(H407,'Metales Pesados 2026'!H407:BJ883,55,FALSE)</f>
        <v>0</v>
      </c>
      <c r="N407" s="36">
        <f>VLOOKUP(H407,'Metales Pesados 2026'!H407:BW883,68,FALSE)</f>
        <v>0</v>
      </c>
      <c r="O407" s="36">
        <f>VLOOKUP(H407,'Metales Pesados 2026'!H407:CJ883,81,FALSE)</f>
        <v>0</v>
      </c>
      <c r="P407" s="60">
        <f>VLOOKUP(H407,'Metales Pesados 2026'!H407:CW883,94,FALSE)</f>
        <v>0</v>
      </c>
    </row>
    <row r="408" spans="1:16" ht="13.05" customHeight="1" x14ac:dyDescent="0.2">
      <c r="A408" s="46" t="s">
        <v>464</v>
      </c>
      <c r="B408" s="46" t="s">
        <v>465</v>
      </c>
      <c r="C408" s="89">
        <v>404</v>
      </c>
      <c r="D408" s="46" t="s">
        <v>464</v>
      </c>
      <c r="E408" s="46" t="s">
        <v>464</v>
      </c>
      <c r="F408" s="46" t="s">
        <v>465</v>
      </c>
      <c r="G408" s="47" t="s">
        <v>58</v>
      </c>
      <c r="H408" s="71">
        <v>249</v>
      </c>
      <c r="I408" s="49" t="s">
        <v>469</v>
      </c>
      <c r="J408" s="64">
        <f>VLOOKUP(H408,'Metales Pesados 2026'!H408:W884,16,FALSE)</f>
        <v>0</v>
      </c>
      <c r="K408" s="36">
        <f>VLOOKUP(H408,'Metales Pesados 2026'!H408:AJ884,29,FALSE)</f>
        <v>0</v>
      </c>
      <c r="L408" s="60">
        <f>VLOOKUP(H408,'Metales Pesados 2026'!H408:AW884,42,FALSE)</f>
        <v>0</v>
      </c>
      <c r="M408" s="36">
        <f>VLOOKUP(H408,'Metales Pesados 2026'!H408:BJ884,55,FALSE)</f>
        <v>0</v>
      </c>
      <c r="N408" s="36">
        <f>VLOOKUP(H408,'Metales Pesados 2026'!H408:BW884,68,FALSE)</f>
        <v>0</v>
      </c>
      <c r="O408" s="36">
        <f>VLOOKUP(H408,'Metales Pesados 2026'!H408:CJ884,81,FALSE)</f>
        <v>0</v>
      </c>
      <c r="P408" s="60">
        <f>VLOOKUP(H408,'Metales Pesados 2026'!H408:CW884,94,FALSE)</f>
        <v>0</v>
      </c>
    </row>
    <row r="409" spans="1:16" ht="13.05" customHeight="1" x14ac:dyDescent="0.2">
      <c r="A409" s="46" t="s">
        <v>464</v>
      </c>
      <c r="B409" s="46" t="s">
        <v>465</v>
      </c>
      <c r="C409" s="89">
        <v>404</v>
      </c>
      <c r="D409" s="46" t="s">
        <v>464</v>
      </c>
      <c r="E409" s="46" t="s">
        <v>464</v>
      </c>
      <c r="F409" s="46" t="s">
        <v>465</v>
      </c>
      <c r="G409" s="47" t="s">
        <v>58</v>
      </c>
      <c r="H409" s="71">
        <v>250</v>
      </c>
      <c r="I409" s="49" t="s">
        <v>470</v>
      </c>
      <c r="J409" s="64">
        <f>VLOOKUP(H409,'Metales Pesados 2026'!H409:W885,16,FALSE)</f>
        <v>0</v>
      </c>
      <c r="K409" s="36">
        <f>VLOOKUP(H409,'Metales Pesados 2026'!H409:AJ885,29,FALSE)</f>
        <v>0</v>
      </c>
      <c r="L409" s="60">
        <f>VLOOKUP(H409,'Metales Pesados 2026'!H409:AW885,42,FALSE)</f>
        <v>0</v>
      </c>
      <c r="M409" s="36">
        <f>VLOOKUP(H409,'Metales Pesados 2026'!H409:BJ885,55,FALSE)</f>
        <v>0</v>
      </c>
      <c r="N409" s="36">
        <f>VLOOKUP(H409,'Metales Pesados 2026'!H409:BW885,68,FALSE)</f>
        <v>0</v>
      </c>
      <c r="O409" s="36">
        <f>VLOOKUP(H409,'Metales Pesados 2026'!H409:CJ885,81,FALSE)</f>
        <v>0</v>
      </c>
      <c r="P409" s="60">
        <f>VLOOKUP(H409,'Metales Pesados 2026'!H409:CW885,94,FALSE)</f>
        <v>0</v>
      </c>
    </row>
    <row r="410" spans="1:16" ht="13.05" customHeight="1" x14ac:dyDescent="0.2">
      <c r="A410" s="46" t="s">
        <v>464</v>
      </c>
      <c r="B410" s="46" t="s">
        <v>465</v>
      </c>
      <c r="C410" s="89">
        <v>404</v>
      </c>
      <c r="D410" s="46" t="s">
        <v>464</v>
      </c>
      <c r="E410" s="46" t="s">
        <v>464</v>
      </c>
      <c r="F410" s="46" t="s">
        <v>465</v>
      </c>
      <c r="G410" s="47" t="s">
        <v>32</v>
      </c>
      <c r="H410" s="71">
        <v>305</v>
      </c>
      <c r="I410" s="49" t="s">
        <v>471</v>
      </c>
      <c r="J410" s="64">
        <f>VLOOKUP(H410,'Metales Pesados 2026'!H410:W886,16,FALSE)</f>
        <v>0</v>
      </c>
      <c r="K410" s="36">
        <f>VLOOKUP(H410,'Metales Pesados 2026'!H410:AJ886,29,FALSE)</f>
        <v>0</v>
      </c>
      <c r="L410" s="60">
        <f>VLOOKUP(H410,'Metales Pesados 2026'!H410:AW886,42,FALSE)</f>
        <v>0</v>
      </c>
      <c r="M410" s="36">
        <f>VLOOKUP(H410,'Metales Pesados 2026'!H410:BJ886,55,FALSE)</f>
        <v>0</v>
      </c>
      <c r="N410" s="36">
        <f>VLOOKUP(H410,'Metales Pesados 2026'!H410:BW886,68,FALSE)</f>
        <v>0</v>
      </c>
      <c r="O410" s="36">
        <f>VLOOKUP(H410,'Metales Pesados 2026'!H410:CJ886,81,FALSE)</f>
        <v>0</v>
      </c>
      <c r="P410" s="60">
        <f>VLOOKUP(H410,'Metales Pesados 2026'!H410:CW886,94,FALSE)</f>
        <v>0</v>
      </c>
    </row>
    <row r="411" spans="1:16" ht="13.05" customHeight="1" x14ac:dyDescent="0.2">
      <c r="A411" s="46" t="s">
        <v>464</v>
      </c>
      <c r="B411" s="46" t="s">
        <v>465</v>
      </c>
      <c r="C411" s="89">
        <v>404</v>
      </c>
      <c r="D411" s="46" t="s">
        <v>464</v>
      </c>
      <c r="E411" s="46" t="s">
        <v>464</v>
      </c>
      <c r="F411" s="46" t="s">
        <v>465</v>
      </c>
      <c r="G411" s="47" t="s">
        <v>32</v>
      </c>
      <c r="H411" s="71">
        <v>6688</v>
      </c>
      <c r="I411" s="49" t="s">
        <v>472</v>
      </c>
      <c r="J411" s="64">
        <f>VLOOKUP(H411,'Metales Pesados 2026'!H411:W887,16,FALSE)</f>
        <v>0</v>
      </c>
      <c r="K411" s="36">
        <f>VLOOKUP(H411,'Metales Pesados 2026'!H411:AJ887,29,FALSE)</f>
        <v>0</v>
      </c>
      <c r="L411" s="60">
        <f>VLOOKUP(H411,'Metales Pesados 2026'!H411:AW887,42,FALSE)</f>
        <v>0</v>
      </c>
      <c r="M411" s="36">
        <f>VLOOKUP(H411,'Metales Pesados 2026'!H411:BJ887,55,FALSE)</f>
        <v>0</v>
      </c>
      <c r="N411" s="36">
        <f>VLOOKUP(H411,'Metales Pesados 2026'!H411:BW887,68,FALSE)</f>
        <v>0</v>
      </c>
      <c r="O411" s="36">
        <f>VLOOKUP(H411,'Metales Pesados 2026'!H411:CJ887,81,FALSE)</f>
        <v>0</v>
      </c>
      <c r="P411" s="60">
        <f>VLOOKUP(H411,'Metales Pesados 2026'!H411:CW887,94,FALSE)</f>
        <v>0</v>
      </c>
    </row>
    <row r="412" spans="1:16" ht="13.05" customHeight="1" x14ac:dyDescent="0.2">
      <c r="A412" s="46" t="s">
        <v>464</v>
      </c>
      <c r="B412" s="46" t="s">
        <v>465</v>
      </c>
      <c r="C412" s="89">
        <v>404</v>
      </c>
      <c r="D412" s="46" t="s">
        <v>464</v>
      </c>
      <c r="E412" s="46" t="s">
        <v>464</v>
      </c>
      <c r="F412" s="46" t="s">
        <v>465</v>
      </c>
      <c r="G412" s="47" t="s">
        <v>32</v>
      </c>
      <c r="H412" s="71">
        <v>6730</v>
      </c>
      <c r="I412" s="49" t="s">
        <v>473</v>
      </c>
      <c r="J412" s="64">
        <f>VLOOKUP(H412,'Metales Pesados 2026'!H412:W888,16,FALSE)</f>
        <v>0</v>
      </c>
      <c r="K412" s="36">
        <f>VLOOKUP(H412,'Metales Pesados 2026'!H412:AJ888,29,FALSE)</f>
        <v>0</v>
      </c>
      <c r="L412" s="60">
        <f>VLOOKUP(H412,'Metales Pesados 2026'!H412:AW888,42,FALSE)</f>
        <v>0</v>
      </c>
      <c r="M412" s="36">
        <f>VLOOKUP(H412,'Metales Pesados 2026'!H412:BJ888,55,FALSE)</f>
        <v>0</v>
      </c>
      <c r="N412" s="36">
        <f>VLOOKUP(H412,'Metales Pesados 2026'!H412:BW888,68,FALSE)</f>
        <v>0</v>
      </c>
      <c r="O412" s="36">
        <f>VLOOKUP(H412,'Metales Pesados 2026'!H412:CJ888,81,FALSE)</f>
        <v>0</v>
      </c>
      <c r="P412" s="60">
        <f>VLOOKUP(H412,'Metales Pesados 2026'!H412:CW888,94,FALSE)</f>
        <v>0</v>
      </c>
    </row>
    <row r="413" spans="1:16" ht="13.05" customHeight="1" x14ac:dyDescent="0.2">
      <c r="A413" s="46" t="s">
        <v>464</v>
      </c>
      <c r="B413" s="46" t="s">
        <v>465</v>
      </c>
      <c r="C413" s="89">
        <v>404</v>
      </c>
      <c r="D413" s="46" t="s">
        <v>464</v>
      </c>
      <c r="E413" s="46" t="s">
        <v>464</v>
      </c>
      <c r="F413" s="46" t="s">
        <v>465</v>
      </c>
      <c r="G413" s="47" t="s">
        <v>30</v>
      </c>
      <c r="H413" s="71">
        <v>6731</v>
      </c>
      <c r="I413" s="49" t="s">
        <v>474</v>
      </c>
      <c r="J413" s="64">
        <f>VLOOKUP(H413,'Metales Pesados 2026'!H413:W889,16,FALSE)</f>
        <v>0</v>
      </c>
      <c r="K413" s="36">
        <f>VLOOKUP(H413,'Metales Pesados 2026'!H413:AJ889,29,FALSE)</f>
        <v>0</v>
      </c>
      <c r="L413" s="60">
        <f>VLOOKUP(H413,'Metales Pesados 2026'!H413:AW889,42,FALSE)</f>
        <v>0</v>
      </c>
      <c r="M413" s="36">
        <f>VLOOKUP(H413,'Metales Pesados 2026'!H413:BJ889,55,FALSE)</f>
        <v>0</v>
      </c>
      <c r="N413" s="36">
        <f>VLOOKUP(H413,'Metales Pesados 2026'!H413:BW889,68,FALSE)</f>
        <v>0</v>
      </c>
      <c r="O413" s="36">
        <f>VLOOKUP(H413,'Metales Pesados 2026'!H413:CJ889,81,FALSE)</f>
        <v>0</v>
      </c>
      <c r="P413" s="60">
        <f>VLOOKUP(H413,'Metales Pesados 2026'!H413:CW889,94,FALSE)</f>
        <v>0</v>
      </c>
    </row>
    <row r="414" spans="1:16" ht="13.05" customHeight="1" x14ac:dyDescent="0.2">
      <c r="A414" s="46" t="s">
        <v>464</v>
      </c>
      <c r="B414" s="46" t="s">
        <v>465</v>
      </c>
      <c r="C414" s="89">
        <v>404</v>
      </c>
      <c r="D414" s="46" t="s">
        <v>464</v>
      </c>
      <c r="E414" s="46" t="s">
        <v>464</v>
      </c>
      <c r="F414" s="46" t="s">
        <v>465</v>
      </c>
      <c r="G414" s="47" t="s">
        <v>32</v>
      </c>
      <c r="H414" s="71">
        <v>26740</v>
      </c>
      <c r="I414" s="49" t="s">
        <v>475</v>
      </c>
      <c r="J414" s="64">
        <f>VLOOKUP(H414,'Metales Pesados 2026'!H414:W890,16,FALSE)</f>
        <v>0</v>
      </c>
      <c r="K414" s="36">
        <f>VLOOKUP(H414,'Metales Pesados 2026'!H414:AJ890,29,FALSE)</f>
        <v>0</v>
      </c>
      <c r="L414" s="60">
        <f>VLOOKUP(H414,'Metales Pesados 2026'!H414:AW890,42,FALSE)</f>
        <v>0</v>
      </c>
      <c r="M414" s="36">
        <f>VLOOKUP(H414,'Metales Pesados 2026'!H414:BJ890,55,FALSE)</f>
        <v>0</v>
      </c>
      <c r="N414" s="36">
        <f>VLOOKUP(H414,'Metales Pesados 2026'!H414:BW890,68,FALSE)</f>
        <v>0</v>
      </c>
      <c r="O414" s="36">
        <f>VLOOKUP(H414,'Metales Pesados 2026'!H414:CJ890,81,FALSE)</f>
        <v>0</v>
      </c>
      <c r="P414" s="60">
        <f>VLOOKUP(H414,'Metales Pesados 2026'!H414:CW890,94,FALSE)</f>
        <v>0</v>
      </c>
    </row>
    <row r="415" spans="1:16" ht="13.05" customHeight="1" x14ac:dyDescent="0.2">
      <c r="A415" s="46" t="s">
        <v>464</v>
      </c>
      <c r="B415" s="46" t="s">
        <v>465</v>
      </c>
      <c r="C415" s="89">
        <v>404</v>
      </c>
      <c r="D415" s="46" t="s">
        <v>464</v>
      </c>
      <c r="E415" s="46" t="s">
        <v>464</v>
      </c>
      <c r="F415" s="46" t="s">
        <v>465</v>
      </c>
      <c r="G415" s="47" t="s">
        <v>32</v>
      </c>
      <c r="H415" s="71">
        <v>26741</v>
      </c>
      <c r="I415" s="49" t="s">
        <v>476</v>
      </c>
      <c r="J415" s="64">
        <f>VLOOKUP(H415,'Metales Pesados 2026'!H415:W891,16,FALSE)</f>
        <v>0</v>
      </c>
      <c r="K415" s="36">
        <f>VLOOKUP(H415,'Metales Pesados 2026'!H415:AJ891,29,FALSE)</f>
        <v>0</v>
      </c>
      <c r="L415" s="60">
        <f>VLOOKUP(H415,'Metales Pesados 2026'!H415:AW891,42,FALSE)</f>
        <v>0</v>
      </c>
      <c r="M415" s="36">
        <f>VLOOKUP(H415,'Metales Pesados 2026'!H415:BJ891,55,FALSE)</f>
        <v>0</v>
      </c>
      <c r="N415" s="36">
        <f>VLOOKUP(H415,'Metales Pesados 2026'!H415:BW891,68,FALSE)</f>
        <v>0</v>
      </c>
      <c r="O415" s="36">
        <f>VLOOKUP(H415,'Metales Pesados 2026'!H415:CJ891,81,FALSE)</f>
        <v>0</v>
      </c>
      <c r="P415" s="60">
        <f>VLOOKUP(H415,'Metales Pesados 2026'!H415:CW891,94,FALSE)</f>
        <v>0</v>
      </c>
    </row>
    <row r="416" spans="1:16" ht="13.05" customHeight="1" x14ac:dyDescent="0.2">
      <c r="A416" s="46" t="s">
        <v>464</v>
      </c>
      <c r="B416" s="46" t="s">
        <v>465</v>
      </c>
      <c r="C416" s="89">
        <v>404</v>
      </c>
      <c r="D416" s="46" t="s">
        <v>464</v>
      </c>
      <c r="E416" s="46" t="s">
        <v>464</v>
      </c>
      <c r="F416" s="46" t="s">
        <v>465</v>
      </c>
      <c r="G416" s="47" t="s">
        <v>58</v>
      </c>
      <c r="H416" s="71">
        <v>25127</v>
      </c>
      <c r="I416" s="49" t="s">
        <v>477</v>
      </c>
      <c r="J416" s="64">
        <f>VLOOKUP(H416,'Metales Pesados 2026'!H416:W892,16,FALSE)</f>
        <v>0</v>
      </c>
      <c r="K416" s="36">
        <f>VLOOKUP(H416,'Metales Pesados 2026'!H416:AJ892,29,FALSE)</f>
        <v>0</v>
      </c>
      <c r="L416" s="60">
        <f>VLOOKUP(H416,'Metales Pesados 2026'!H416:AW892,42,FALSE)</f>
        <v>0</v>
      </c>
      <c r="M416" s="36">
        <f>VLOOKUP(H416,'Metales Pesados 2026'!H416:BJ892,55,FALSE)</f>
        <v>0</v>
      </c>
      <c r="N416" s="36">
        <f>VLOOKUP(H416,'Metales Pesados 2026'!H416:BW892,68,FALSE)</f>
        <v>0</v>
      </c>
      <c r="O416" s="36">
        <f>VLOOKUP(H416,'Metales Pesados 2026'!H416:CJ892,81,FALSE)</f>
        <v>0</v>
      </c>
      <c r="P416" s="60">
        <f>VLOOKUP(H416,'Metales Pesados 2026'!H416:CW892,94,FALSE)</f>
        <v>0</v>
      </c>
    </row>
    <row r="417" spans="1:16" ht="13.05" customHeight="1" x14ac:dyDescent="0.2">
      <c r="A417" s="46" t="s">
        <v>464</v>
      </c>
      <c r="B417" s="46" t="s">
        <v>465</v>
      </c>
      <c r="C417" s="89">
        <v>404</v>
      </c>
      <c r="D417" s="46" t="s">
        <v>464</v>
      </c>
      <c r="E417" s="46" t="s">
        <v>464</v>
      </c>
      <c r="F417" s="46" t="s">
        <v>465</v>
      </c>
      <c r="G417" s="47" t="s">
        <v>32</v>
      </c>
      <c r="H417" s="71">
        <v>26287</v>
      </c>
      <c r="I417" s="49" t="s">
        <v>478</v>
      </c>
      <c r="J417" s="64">
        <f>VLOOKUP(H417,'Metales Pesados 2026'!H417:W893,16,FALSE)</f>
        <v>0</v>
      </c>
      <c r="K417" s="36">
        <f>VLOOKUP(H417,'Metales Pesados 2026'!H417:AJ893,29,FALSE)</f>
        <v>0</v>
      </c>
      <c r="L417" s="60">
        <f>VLOOKUP(H417,'Metales Pesados 2026'!H417:AW893,42,FALSE)</f>
        <v>0</v>
      </c>
      <c r="M417" s="36">
        <f>VLOOKUP(H417,'Metales Pesados 2026'!H417:BJ893,55,FALSE)</f>
        <v>0</v>
      </c>
      <c r="N417" s="36">
        <f>VLOOKUP(H417,'Metales Pesados 2026'!H417:BW893,68,FALSE)</f>
        <v>0</v>
      </c>
      <c r="O417" s="36">
        <f>VLOOKUP(H417,'Metales Pesados 2026'!H417:CJ893,81,FALSE)</f>
        <v>0</v>
      </c>
      <c r="P417" s="60">
        <f>VLOOKUP(H417,'Metales Pesados 2026'!H417:CW893,94,FALSE)</f>
        <v>0</v>
      </c>
    </row>
    <row r="418" spans="1:16" ht="13.05" customHeight="1" x14ac:dyDescent="0.2">
      <c r="A418" s="46" t="s">
        <v>464</v>
      </c>
      <c r="B418" s="46" t="s">
        <v>479</v>
      </c>
      <c r="C418" s="89">
        <v>404</v>
      </c>
      <c r="D418" s="46" t="s">
        <v>464</v>
      </c>
      <c r="E418" s="46" t="s">
        <v>464</v>
      </c>
      <c r="F418" s="46" t="s">
        <v>479</v>
      </c>
      <c r="G418" s="47" t="s">
        <v>27</v>
      </c>
      <c r="H418" s="71">
        <v>235</v>
      </c>
      <c r="I418" s="49" t="s">
        <v>480</v>
      </c>
      <c r="J418" s="64">
        <f>VLOOKUP(H418,'Metales Pesados 2026'!H418:W894,16,FALSE)</f>
        <v>0</v>
      </c>
      <c r="K418" s="36">
        <f>VLOOKUP(H418,'Metales Pesados 2026'!H418:AJ894,29,FALSE)</f>
        <v>0</v>
      </c>
      <c r="L418" s="60">
        <f>VLOOKUP(H418,'Metales Pesados 2026'!H418:AW894,42,FALSE)</f>
        <v>0</v>
      </c>
      <c r="M418" s="36">
        <f>VLOOKUP(H418,'Metales Pesados 2026'!H418:BJ894,55,FALSE)</f>
        <v>0</v>
      </c>
      <c r="N418" s="36">
        <f>VLOOKUP(H418,'Metales Pesados 2026'!H418:BW894,68,FALSE)</f>
        <v>0</v>
      </c>
      <c r="O418" s="36">
        <f>VLOOKUP(H418,'Metales Pesados 2026'!H418:CJ894,81,FALSE)</f>
        <v>0</v>
      </c>
      <c r="P418" s="60">
        <f>VLOOKUP(H418,'Metales Pesados 2026'!H418:CW894,94,FALSE)</f>
        <v>0</v>
      </c>
    </row>
    <row r="419" spans="1:16" ht="13.05" customHeight="1" x14ac:dyDescent="0.2">
      <c r="A419" s="46" t="s">
        <v>464</v>
      </c>
      <c r="B419" s="46" t="s">
        <v>479</v>
      </c>
      <c r="C419" s="89">
        <v>404</v>
      </c>
      <c r="D419" s="46" t="s">
        <v>464</v>
      </c>
      <c r="E419" s="46" t="s">
        <v>464</v>
      </c>
      <c r="F419" s="46" t="s">
        <v>479</v>
      </c>
      <c r="G419" s="47" t="s">
        <v>30</v>
      </c>
      <c r="H419" s="71">
        <v>27082</v>
      </c>
      <c r="I419" s="50" t="s">
        <v>481</v>
      </c>
      <c r="J419" s="64">
        <f>VLOOKUP(H419,'Metales Pesados 2026'!H419:W895,16,FALSE)</f>
        <v>0</v>
      </c>
      <c r="K419" s="36">
        <f>VLOOKUP(H419,'Metales Pesados 2026'!H419:AJ895,29,FALSE)</f>
        <v>0</v>
      </c>
      <c r="L419" s="60">
        <f>VLOOKUP(H419,'Metales Pesados 2026'!H419:AW895,42,FALSE)</f>
        <v>0</v>
      </c>
      <c r="M419" s="36">
        <f>VLOOKUP(H419,'Metales Pesados 2026'!H419:BJ895,55,FALSE)</f>
        <v>0</v>
      </c>
      <c r="N419" s="36">
        <f>VLOOKUP(H419,'Metales Pesados 2026'!H419:BW895,68,FALSE)</f>
        <v>0</v>
      </c>
      <c r="O419" s="36">
        <f>VLOOKUP(H419,'Metales Pesados 2026'!H419:CJ895,81,FALSE)</f>
        <v>0</v>
      </c>
      <c r="P419" s="60">
        <f>VLOOKUP(H419,'Metales Pesados 2026'!H419:CW895,94,FALSE)</f>
        <v>0</v>
      </c>
    </row>
    <row r="420" spans="1:16" ht="13.05" customHeight="1" x14ac:dyDescent="0.2">
      <c r="A420" s="46" t="s">
        <v>464</v>
      </c>
      <c r="B420" s="46" t="s">
        <v>479</v>
      </c>
      <c r="C420" s="89">
        <v>404</v>
      </c>
      <c r="D420" s="46" t="s">
        <v>464</v>
      </c>
      <c r="E420" s="46" t="s">
        <v>464</v>
      </c>
      <c r="F420" s="46" t="s">
        <v>479</v>
      </c>
      <c r="G420" s="47" t="s">
        <v>32</v>
      </c>
      <c r="H420" s="71">
        <v>236</v>
      </c>
      <c r="I420" s="49" t="s">
        <v>482</v>
      </c>
      <c r="J420" s="64">
        <f>VLOOKUP(H420,'Metales Pesados 2026'!H420:W896,16,FALSE)</f>
        <v>0</v>
      </c>
      <c r="K420" s="36">
        <f>VLOOKUP(H420,'Metales Pesados 2026'!H420:AJ896,29,FALSE)</f>
        <v>0</v>
      </c>
      <c r="L420" s="60">
        <f>VLOOKUP(H420,'Metales Pesados 2026'!H420:AW896,42,FALSE)</f>
        <v>0</v>
      </c>
      <c r="M420" s="36">
        <f>VLOOKUP(H420,'Metales Pesados 2026'!H420:BJ896,55,FALSE)</f>
        <v>0</v>
      </c>
      <c r="N420" s="36">
        <f>VLOOKUP(H420,'Metales Pesados 2026'!H420:BW896,68,FALSE)</f>
        <v>0</v>
      </c>
      <c r="O420" s="36">
        <f>VLOOKUP(H420,'Metales Pesados 2026'!H420:CJ896,81,FALSE)</f>
        <v>0</v>
      </c>
      <c r="P420" s="60">
        <f>VLOOKUP(H420,'Metales Pesados 2026'!H420:CW896,94,FALSE)</f>
        <v>0</v>
      </c>
    </row>
    <row r="421" spans="1:16" ht="13.05" customHeight="1" x14ac:dyDescent="0.2">
      <c r="A421" s="46" t="s">
        <v>464</v>
      </c>
      <c r="B421" s="46" t="s">
        <v>479</v>
      </c>
      <c r="C421" s="89">
        <v>404</v>
      </c>
      <c r="D421" s="46" t="s">
        <v>464</v>
      </c>
      <c r="E421" s="46" t="s">
        <v>464</v>
      </c>
      <c r="F421" s="46" t="s">
        <v>479</v>
      </c>
      <c r="G421" s="47" t="s">
        <v>32</v>
      </c>
      <c r="H421" s="71">
        <v>237</v>
      </c>
      <c r="I421" s="49" t="s">
        <v>483</v>
      </c>
      <c r="J421" s="64">
        <f>VLOOKUP(H421,'Metales Pesados 2026'!H421:W897,16,FALSE)</f>
        <v>0</v>
      </c>
      <c r="K421" s="36">
        <f>VLOOKUP(H421,'Metales Pesados 2026'!H421:AJ897,29,FALSE)</f>
        <v>0</v>
      </c>
      <c r="L421" s="60">
        <f>VLOOKUP(H421,'Metales Pesados 2026'!H421:AW897,42,FALSE)</f>
        <v>0</v>
      </c>
      <c r="M421" s="36">
        <f>VLOOKUP(H421,'Metales Pesados 2026'!H421:BJ897,55,FALSE)</f>
        <v>0</v>
      </c>
      <c r="N421" s="36">
        <f>VLOOKUP(H421,'Metales Pesados 2026'!H421:BW897,68,FALSE)</f>
        <v>0</v>
      </c>
      <c r="O421" s="36">
        <f>VLOOKUP(H421,'Metales Pesados 2026'!H421:CJ897,81,FALSE)</f>
        <v>0</v>
      </c>
      <c r="P421" s="60">
        <f>VLOOKUP(H421,'Metales Pesados 2026'!H421:CW897,94,FALSE)</f>
        <v>0</v>
      </c>
    </row>
    <row r="422" spans="1:16" ht="13.05" customHeight="1" x14ac:dyDescent="0.2">
      <c r="A422" s="46" t="s">
        <v>464</v>
      </c>
      <c r="B422" s="46" t="s">
        <v>479</v>
      </c>
      <c r="C422" s="89">
        <v>404</v>
      </c>
      <c r="D422" s="46" t="s">
        <v>464</v>
      </c>
      <c r="E422" s="46" t="s">
        <v>464</v>
      </c>
      <c r="F422" s="46" t="s">
        <v>479</v>
      </c>
      <c r="G422" s="47" t="s">
        <v>32</v>
      </c>
      <c r="H422" s="71">
        <v>238</v>
      </c>
      <c r="I422" s="49" t="s">
        <v>484</v>
      </c>
      <c r="J422" s="64">
        <f>VLOOKUP(H422,'Metales Pesados 2026'!H422:W898,16,FALSE)</f>
        <v>0</v>
      </c>
      <c r="K422" s="36">
        <f>VLOOKUP(H422,'Metales Pesados 2026'!H422:AJ898,29,FALSE)</f>
        <v>0</v>
      </c>
      <c r="L422" s="60">
        <f>VLOOKUP(H422,'Metales Pesados 2026'!H422:AW898,42,FALSE)</f>
        <v>0</v>
      </c>
      <c r="M422" s="36">
        <f>VLOOKUP(H422,'Metales Pesados 2026'!H422:BJ898,55,FALSE)</f>
        <v>0</v>
      </c>
      <c r="N422" s="36">
        <f>VLOOKUP(H422,'Metales Pesados 2026'!H422:BW898,68,FALSE)</f>
        <v>0</v>
      </c>
      <c r="O422" s="36">
        <f>VLOOKUP(H422,'Metales Pesados 2026'!H422:CJ898,81,FALSE)</f>
        <v>0</v>
      </c>
      <c r="P422" s="60">
        <f>VLOOKUP(H422,'Metales Pesados 2026'!H422:CW898,94,FALSE)</f>
        <v>0</v>
      </c>
    </row>
    <row r="423" spans="1:16" ht="13.05" customHeight="1" x14ac:dyDescent="0.2">
      <c r="A423" s="46" t="s">
        <v>464</v>
      </c>
      <c r="B423" s="46" t="s">
        <v>479</v>
      </c>
      <c r="C423" s="89">
        <v>404</v>
      </c>
      <c r="D423" s="46" t="s">
        <v>464</v>
      </c>
      <c r="E423" s="46" t="s">
        <v>464</v>
      </c>
      <c r="F423" s="46" t="s">
        <v>479</v>
      </c>
      <c r="G423" s="47" t="s">
        <v>32</v>
      </c>
      <c r="H423" s="71">
        <v>239</v>
      </c>
      <c r="I423" s="49" t="s">
        <v>485</v>
      </c>
      <c r="J423" s="64">
        <f>VLOOKUP(H423,'Metales Pesados 2026'!H423:W899,16,FALSE)</f>
        <v>0</v>
      </c>
      <c r="K423" s="36">
        <f>VLOOKUP(H423,'Metales Pesados 2026'!H423:AJ899,29,FALSE)</f>
        <v>0</v>
      </c>
      <c r="L423" s="60">
        <f>VLOOKUP(H423,'Metales Pesados 2026'!H423:AW899,42,FALSE)</f>
        <v>0</v>
      </c>
      <c r="M423" s="36">
        <f>VLOOKUP(H423,'Metales Pesados 2026'!H423:BJ899,55,FALSE)</f>
        <v>0</v>
      </c>
      <c r="N423" s="36">
        <f>VLOOKUP(H423,'Metales Pesados 2026'!H423:BW899,68,FALSE)</f>
        <v>0</v>
      </c>
      <c r="O423" s="36">
        <f>VLOOKUP(H423,'Metales Pesados 2026'!H423:CJ899,81,FALSE)</f>
        <v>0</v>
      </c>
      <c r="P423" s="60">
        <f>VLOOKUP(H423,'Metales Pesados 2026'!H423:CW899,94,FALSE)</f>
        <v>0</v>
      </c>
    </row>
    <row r="424" spans="1:16" ht="13.05" customHeight="1" x14ac:dyDescent="0.2">
      <c r="A424" s="46" t="s">
        <v>464</v>
      </c>
      <c r="B424" s="46" t="s">
        <v>479</v>
      </c>
      <c r="C424" s="89">
        <v>404</v>
      </c>
      <c r="D424" s="46" t="s">
        <v>464</v>
      </c>
      <c r="E424" s="46" t="s">
        <v>464</v>
      </c>
      <c r="F424" s="46" t="s">
        <v>479</v>
      </c>
      <c r="G424" s="47" t="s">
        <v>32</v>
      </c>
      <c r="H424" s="71">
        <v>6687</v>
      </c>
      <c r="I424" s="49" t="s">
        <v>479</v>
      </c>
      <c r="J424" s="64">
        <f>VLOOKUP(H424,'Metales Pesados 2026'!H424:W900,16,FALSE)</f>
        <v>0</v>
      </c>
      <c r="K424" s="36">
        <f>VLOOKUP(H424,'Metales Pesados 2026'!H424:AJ900,29,FALSE)</f>
        <v>0</v>
      </c>
      <c r="L424" s="60">
        <f>VLOOKUP(H424,'Metales Pesados 2026'!H424:AW900,42,FALSE)</f>
        <v>0</v>
      </c>
      <c r="M424" s="36">
        <f>VLOOKUP(H424,'Metales Pesados 2026'!H424:BJ900,55,FALSE)</f>
        <v>0</v>
      </c>
      <c r="N424" s="36">
        <f>VLOOKUP(H424,'Metales Pesados 2026'!H424:BW900,68,FALSE)</f>
        <v>0</v>
      </c>
      <c r="O424" s="36">
        <f>VLOOKUP(H424,'Metales Pesados 2026'!H424:CJ900,81,FALSE)</f>
        <v>0</v>
      </c>
      <c r="P424" s="60">
        <f>VLOOKUP(H424,'Metales Pesados 2026'!H424:CW900,94,FALSE)</f>
        <v>0</v>
      </c>
    </row>
    <row r="425" spans="1:16" ht="13.05" customHeight="1" x14ac:dyDescent="0.2">
      <c r="A425" s="46" t="s">
        <v>464</v>
      </c>
      <c r="B425" s="46" t="s">
        <v>479</v>
      </c>
      <c r="C425" s="89">
        <v>404</v>
      </c>
      <c r="D425" s="46" t="s">
        <v>464</v>
      </c>
      <c r="E425" s="46" t="s">
        <v>464</v>
      </c>
      <c r="F425" s="46" t="s">
        <v>479</v>
      </c>
      <c r="G425" s="47" t="s">
        <v>32</v>
      </c>
      <c r="H425" s="71">
        <v>6765</v>
      </c>
      <c r="I425" s="49" t="s">
        <v>486</v>
      </c>
      <c r="J425" s="64">
        <f>VLOOKUP(H425,'Metales Pesados 2026'!H425:W901,16,FALSE)</f>
        <v>0</v>
      </c>
      <c r="K425" s="36">
        <f>VLOOKUP(H425,'Metales Pesados 2026'!H425:AJ901,29,FALSE)</f>
        <v>0</v>
      </c>
      <c r="L425" s="60">
        <f>VLOOKUP(H425,'Metales Pesados 2026'!H425:AW901,42,FALSE)</f>
        <v>0</v>
      </c>
      <c r="M425" s="36">
        <f>VLOOKUP(H425,'Metales Pesados 2026'!H425:BJ901,55,FALSE)</f>
        <v>0</v>
      </c>
      <c r="N425" s="36">
        <f>VLOOKUP(H425,'Metales Pesados 2026'!H425:BW901,68,FALSE)</f>
        <v>0</v>
      </c>
      <c r="O425" s="36">
        <f>VLOOKUP(H425,'Metales Pesados 2026'!H425:CJ901,81,FALSE)</f>
        <v>0</v>
      </c>
      <c r="P425" s="60">
        <f>VLOOKUP(H425,'Metales Pesados 2026'!H425:CW901,94,FALSE)</f>
        <v>0</v>
      </c>
    </row>
    <row r="426" spans="1:16" ht="13.05" customHeight="1" x14ac:dyDescent="0.2">
      <c r="A426" s="46" t="s">
        <v>464</v>
      </c>
      <c r="B426" s="46" t="s">
        <v>487</v>
      </c>
      <c r="C426" s="89">
        <v>404</v>
      </c>
      <c r="D426" s="46" t="s">
        <v>464</v>
      </c>
      <c r="E426" s="46" t="s">
        <v>464</v>
      </c>
      <c r="F426" s="46" t="s">
        <v>479</v>
      </c>
      <c r="G426" s="47" t="s">
        <v>32</v>
      </c>
      <c r="H426" s="71">
        <v>245</v>
      </c>
      <c r="I426" s="49" t="s">
        <v>488</v>
      </c>
      <c r="J426" s="64">
        <f>VLOOKUP(H426,'Metales Pesados 2026'!H426:W902,16,FALSE)</f>
        <v>0</v>
      </c>
      <c r="K426" s="36">
        <f>VLOOKUP(H426,'Metales Pesados 2026'!H426:AJ902,29,FALSE)</f>
        <v>0</v>
      </c>
      <c r="L426" s="60">
        <f>VLOOKUP(H426,'Metales Pesados 2026'!H426:AW902,42,FALSE)</f>
        <v>0</v>
      </c>
      <c r="M426" s="36">
        <f>VLOOKUP(H426,'Metales Pesados 2026'!H426:BJ902,55,FALSE)</f>
        <v>0</v>
      </c>
      <c r="N426" s="36">
        <f>VLOOKUP(H426,'Metales Pesados 2026'!H426:BW902,68,FALSE)</f>
        <v>0</v>
      </c>
      <c r="O426" s="36">
        <f>VLOOKUP(H426,'Metales Pesados 2026'!H426:CJ902,81,FALSE)</f>
        <v>0</v>
      </c>
      <c r="P426" s="60">
        <f>VLOOKUP(H426,'Metales Pesados 2026'!H426:CW902,94,FALSE)</f>
        <v>0</v>
      </c>
    </row>
    <row r="427" spans="1:16" ht="13.05" customHeight="1" x14ac:dyDescent="0.2">
      <c r="A427" s="46" t="s">
        <v>15</v>
      </c>
      <c r="B427" s="46" t="s">
        <v>448</v>
      </c>
      <c r="C427" s="89">
        <v>404</v>
      </c>
      <c r="D427" s="46" t="s">
        <v>464</v>
      </c>
      <c r="E427" s="46" t="s">
        <v>464</v>
      </c>
      <c r="F427" s="46" t="s">
        <v>479</v>
      </c>
      <c r="G427" s="47" t="s">
        <v>32</v>
      </c>
      <c r="H427" s="70">
        <v>198</v>
      </c>
      <c r="I427" s="49" t="s">
        <v>489</v>
      </c>
      <c r="J427" s="64">
        <f>VLOOKUP(H427,'Metales Pesados 2026'!H427:W903,16,FALSE)</f>
        <v>0</v>
      </c>
      <c r="K427" s="36">
        <f>VLOOKUP(H427,'Metales Pesados 2026'!H427:AJ903,29,FALSE)</f>
        <v>0</v>
      </c>
      <c r="L427" s="60">
        <f>VLOOKUP(H427,'Metales Pesados 2026'!H427:AW903,42,FALSE)</f>
        <v>0</v>
      </c>
      <c r="M427" s="36">
        <f>VLOOKUP(H427,'Metales Pesados 2026'!H427:BJ903,55,FALSE)</f>
        <v>0</v>
      </c>
      <c r="N427" s="36">
        <f>VLOOKUP(H427,'Metales Pesados 2026'!H427:BW903,68,FALSE)</f>
        <v>0</v>
      </c>
      <c r="O427" s="36">
        <f>VLOOKUP(H427,'Metales Pesados 2026'!H427:CJ903,81,FALSE)</f>
        <v>0</v>
      </c>
      <c r="P427" s="60">
        <f>VLOOKUP(H427,'Metales Pesados 2026'!H427:CW903,94,FALSE)</f>
        <v>0</v>
      </c>
    </row>
    <row r="428" spans="1:16" ht="13.05" customHeight="1" x14ac:dyDescent="0.2">
      <c r="A428" s="46" t="s">
        <v>15</v>
      </c>
      <c r="B428" s="46" t="s">
        <v>406</v>
      </c>
      <c r="C428" s="89">
        <v>404</v>
      </c>
      <c r="D428" s="46" t="s">
        <v>464</v>
      </c>
      <c r="E428" s="46" t="s">
        <v>464</v>
      </c>
      <c r="F428" s="46" t="s">
        <v>479</v>
      </c>
      <c r="G428" s="47" t="s">
        <v>32</v>
      </c>
      <c r="H428" s="70">
        <v>6729</v>
      </c>
      <c r="I428" s="49" t="s">
        <v>490</v>
      </c>
      <c r="J428" s="64">
        <f>VLOOKUP(H428,'Metales Pesados 2026'!H428:W904,16,FALSE)</f>
        <v>0</v>
      </c>
      <c r="K428" s="36">
        <f>VLOOKUP(H428,'Metales Pesados 2026'!H428:AJ904,29,FALSE)</f>
        <v>0</v>
      </c>
      <c r="L428" s="60">
        <f>VLOOKUP(H428,'Metales Pesados 2026'!H428:AW904,42,FALSE)</f>
        <v>0</v>
      </c>
      <c r="M428" s="36">
        <f>VLOOKUP(H428,'Metales Pesados 2026'!H428:BJ904,55,FALSE)</f>
        <v>0</v>
      </c>
      <c r="N428" s="36">
        <f>VLOOKUP(H428,'Metales Pesados 2026'!H428:BW904,68,FALSE)</f>
        <v>0</v>
      </c>
      <c r="O428" s="36">
        <f>VLOOKUP(H428,'Metales Pesados 2026'!H428:CJ904,81,FALSE)</f>
        <v>0</v>
      </c>
      <c r="P428" s="60">
        <f>VLOOKUP(H428,'Metales Pesados 2026'!H428:CW904,94,FALSE)</f>
        <v>0</v>
      </c>
    </row>
    <row r="429" spans="1:16" ht="13.05" customHeight="1" x14ac:dyDescent="0.2">
      <c r="A429" s="46" t="s">
        <v>464</v>
      </c>
      <c r="B429" s="46" t="s">
        <v>487</v>
      </c>
      <c r="C429" s="89">
        <v>404</v>
      </c>
      <c r="D429" s="46" t="s">
        <v>464</v>
      </c>
      <c r="E429" s="46" t="s">
        <v>464</v>
      </c>
      <c r="F429" s="46" t="s">
        <v>487</v>
      </c>
      <c r="G429" s="47" t="s">
        <v>58</v>
      </c>
      <c r="H429" s="71">
        <v>240</v>
      </c>
      <c r="I429" s="49" t="s">
        <v>491</v>
      </c>
      <c r="J429" s="64">
        <f>VLOOKUP(H429,'Metales Pesados 2026'!H429:W905,16,FALSE)</f>
        <v>0</v>
      </c>
      <c r="K429" s="36">
        <f>VLOOKUP(H429,'Metales Pesados 2026'!H429:AJ905,29,FALSE)</f>
        <v>0</v>
      </c>
      <c r="L429" s="60">
        <f>VLOOKUP(H429,'Metales Pesados 2026'!H429:AW905,42,FALSE)</f>
        <v>0</v>
      </c>
      <c r="M429" s="36">
        <f>VLOOKUP(H429,'Metales Pesados 2026'!H429:BJ905,55,FALSE)</f>
        <v>0</v>
      </c>
      <c r="N429" s="36">
        <f>VLOOKUP(H429,'Metales Pesados 2026'!H429:BW905,68,FALSE)</f>
        <v>0</v>
      </c>
      <c r="O429" s="36">
        <f>VLOOKUP(H429,'Metales Pesados 2026'!H429:CJ905,81,FALSE)</f>
        <v>0</v>
      </c>
      <c r="P429" s="60">
        <f>VLOOKUP(H429,'Metales Pesados 2026'!H429:CW905,94,FALSE)</f>
        <v>0</v>
      </c>
    </row>
    <row r="430" spans="1:16" ht="13.05" customHeight="1" x14ac:dyDescent="0.2">
      <c r="A430" s="46" t="s">
        <v>464</v>
      </c>
      <c r="B430" s="46" t="s">
        <v>487</v>
      </c>
      <c r="C430" s="89">
        <v>404</v>
      </c>
      <c r="D430" s="46" t="s">
        <v>464</v>
      </c>
      <c r="E430" s="46" t="s">
        <v>464</v>
      </c>
      <c r="F430" s="46" t="s">
        <v>487</v>
      </c>
      <c r="G430" s="47" t="s">
        <v>32</v>
      </c>
      <c r="H430" s="71">
        <v>244</v>
      </c>
      <c r="I430" s="49" t="s">
        <v>492</v>
      </c>
      <c r="J430" s="64">
        <f>VLOOKUP(H430,'Metales Pesados 2026'!H430:W906,16,FALSE)</f>
        <v>0</v>
      </c>
      <c r="K430" s="36">
        <f>VLOOKUP(H430,'Metales Pesados 2026'!H430:AJ906,29,FALSE)</f>
        <v>0</v>
      </c>
      <c r="L430" s="60">
        <f>VLOOKUP(H430,'Metales Pesados 2026'!H430:AW906,42,FALSE)</f>
        <v>0</v>
      </c>
      <c r="M430" s="36">
        <f>VLOOKUP(H430,'Metales Pesados 2026'!H430:BJ906,55,FALSE)</f>
        <v>0</v>
      </c>
      <c r="N430" s="36">
        <f>VLOOKUP(H430,'Metales Pesados 2026'!H430:BW906,68,FALSE)</f>
        <v>0</v>
      </c>
      <c r="O430" s="36">
        <f>VLOOKUP(H430,'Metales Pesados 2026'!H430:CJ906,81,FALSE)</f>
        <v>0</v>
      </c>
      <c r="P430" s="60">
        <f>VLOOKUP(H430,'Metales Pesados 2026'!H430:CW906,94,FALSE)</f>
        <v>0</v>
      </c>
    </row>
    <row r="431" spans="1:16" ht="13.05" customHeight="1" x14ac:dyDescent="0.2">
      <c r="A431" s="46" t="s">
        <v>464</v>
      </c>
      <c r="B431" s="46" t="s">
        <v>487</v>
      </c>
      <c r="C431" s="89">
        <v>404</v>
      </c>
      <c r="D431" s="46" t="s">
        <v>464</v>
      </c>
      <c r="E431" s="46" t="s">
        <v>464</v>
      </c>
      <c r="F431" s="46" t="s">
        <v>487</v>
      </c>
      <c r="G431" s="47" t="s">
        <v>32</v>
      </c>
      <c r="H431" s="71">
        <v>241</v>
      </c>
      <c r="I431" s="49" t="s">
        <v>493</v>
      </c>
      <c r="J431" s="64">
        <f>VLOOKUP(H431,'Metales Pesados 2026'!H431:W907,16,FALSE)</f>
        <v>0</v>
      </c>
      <c r="K431" s="36">
        <f>VLOOKUP(H431,'Metales Pesados 2026'!H431:AJ907,29,FALSE)</f>
        <v>0</v>
      </c>
      <c r="L431" s="60">
        <f>VLOOKUP(H431,'Metales Pesados 2026'!H431:AW907,42,FALSE)</f>
        <v>0</v>
      </c>
      <c r="M431" s="36">
        <f>VLOOKUP(H431,'Metales Pesados 2026'!H431:BJ907,55,FALSE)</f>
        <v>0</v>
      </c>
      <c r="N431" s="36">
        <f>VLOOKUP(H431,'Metales Pesados 2026'!H431:BW907,68,FALSE)</f>
        <v>0</v>
      </c>
      <c r="O431" s="36">
        <f>VLOOKUP(H431,'Metales Pesados 2026'!H431:CJ907,81,FALSE)</f>
        <v>0</v>
      </c>
      <c r="P431" s="60">
        <f>VLOOKUP(H431,'Metales Pesados 2026'!H431:CW907,94,FALSE)</f>
        <v>0</v>
      </c>
    </row>
    <row r="432" spans="1:16" ht="13.05" customHeight="1" x14ac:dyDescent="0.2">
      <c r="A432" s="46" t="s">
        <v>464</v>
      </c>
      <c r="B432" s="46" t="s">
        <v>487</v>
      </c>
      <c r="C432" s="89">
        <v>404</v>
      </c>
      <c r="D432" s="46" t="s">
        <v>464</v>
      </c>
      <c r="E432" s="46" t="s">
        <v>464</v>
      </c>
      <c r="F432" s="46" t="s">
        <v>487</v>
      </c>
      <c r="G432" s="47" t="s">
        <v>32</v>
      </c>
      <c r="H432" s="71">
        <v>242</v>
      </c>
      <c r="I432" s="49" t="s">
        <v>494</v>
      </c>
      <c r="J432" s="64">
        <f>VLOOKUP(H432,'Metales Pesados 2026'!H432:W908,16,FALSE)</f>
        <v>0</v>
      </c>
      <c r="K432" s="36">
        <f>VLOOKUP(H432,'Metales Pesados 2026'!H432:AJ908,29,FALSE)</f>
        <v>0</v>
      </c>
      <c r="L432" s="60">
        <f>VLOOKUP(H432,'Metales Pesados 2026'!H432:AW908,42,FALSE)</f>
        <v>0</v>
      </c>
      <c r="M432" s="36">
        <f>VLOOKUP(H432,'Metales Pesados 2026'!H432:BJ908,55,FALSE)</f>
        <v>0</v>
      </c>
      <c r="N432" s="36">
        <f>VLOOKUP(H432,'Metales Pesados 2026'!H432:BW908,68,FALSE)</f>
        <v>0</v>
      </c>
      <c r="O432" s="36">
        <f>VLOOKUP(H432,'Metales Pesados 2026'!H432:CJ908,81,FALSE)</f>
        <v>0</v>
      </c>
      <c r="P432" s="60">
        <f>VLOOKUP(H432,'Metales Pesados 2026'!H432:CW908,94,FALSE)</f>
        <v>0</v>
      </c>
    </row>
    <row r="433" spans="1:16" ht="13.05" customHeight="1" x14ac:dyDescent="0.2">
      <c r="A433" s="46" t="s">
        <v>464</v>
      </c>
      <c r="B433" s="46" t="s">
        <v>487</v>
      </c>
      <c r="C433" s="89">
        <v>404</v>
      </c>
      <c r="D433" s="46" t="s">
        <v>464</v>
      </c>
      <c r="E433" s="46" t="s">
        <v>464</v>
      </c>
      <c r="F433" s="46" t="s">
        <v>487</v>
      </c>
      <c r="G433" s="47" t="s">
        <v>32</v>
      </c>
      <c r="H433" s="71">
        <v>243</v>
      </c>
      <c r="I433" s="49" t="s">
        <v>495</v>
      </c>
      <c r="J433" s="64">
        <f>VLOOKUP(H433,'Metales Pesados 2026'!H433:W909,16,FALSE)</f>
        <v>0</v>
      </c>
      <c r="K433" s="36">
        <f>VLOOKUP(H433,'Metales Pesados 2026'!H433:AJ909,29,FALSE)</f>
        <v>0</v>
      </c>
      <c r="L433" s="60">
        <f>VLOOKUP(H433,'Metales Pesados 2026'!H433:AW909,42,FALSE)</f>
        <v>0</v>
      </c>
      <c r="M433" s="36">
        <f>VLOOKUP(H433,'Metales Pesados 2026'!H433:BJ909,55,FALSE)</f>
        <v>0</v>
      </c>
      <c r="N433" s="36">
        <f>VLOOKUP(H433,'Metales Pesados 2026'!H433:BW909,68,FALSE)</f>
        <v>0</v>
      </c>
      <c r="O433" s="36">
        <f>VLOOKUP(H433,'Metales Pesados 2026'!H433:CJ909,81,FALSE)</f>
        <v>0</v>
      </c>
      <c r="P433" s="60">
        <f>VLOOKUP(H433,'Metales Pesados 2026'!H433:CW909,94,FALSE)</f>
        <v>0</v>
      </c>
    </row>
    <row r="434" spans="1:16" ht="13.05" customHeight="1" x14ac:dyDescent="0.2">
      <c r="A434" s="46" t="s">
        <v>464</v>
      </c>
      <c r="B434" s="46" t="s">
        <v>487</v>
      </c>
      <c r="C434" s="89">
        <v>404</v>
      </c>
      <c r="D434" s="46" t="s">
        <v>464</v>
      </c>
      <c r="E434" s="46" t="s">
        <v>464</v>
      </c>
      <c r="F434" s="46" t="s">
        <v>487</v>
      </c>
      <c r="G434" s="47" t="s">
        <v>32</v>
      </c>
      <c r="H434" s="71">
        <v>6847</v>
      </c>
      <c r="I434" s="49" t="s">
        <v>496</v>
      </c>
      <c r="J434" s="64">
        <f>VLOOKUP(H434,'Metales Pesados 2026'!H434:W910,16,FALSE)</f>
        <v>0</v>
      </c>
      <c r="K434" s="36">
        <f>VLOOKUP(H434,'Metales Pesados 2026'!H434:AJ910,29,FALSE)</f>
        <v>0</v>
      </c>
      <c r="L434" s="60">
        <f>VLOOKUP(H434,'Metales Pesados 2026'!H434:AW910,42,FALSE)</f>
        <v>0</v>
      </c>
      <c r="M434" s="36">
        <f>VLOOKUP(H434,'Metales Pesados 2026'!H434:BJ910,55,FALSE)</f>
        <v>0</v>
      </c>
      <c r="N434" s="36">
        <f>VLOOKUP(H434,'Metales Pesados 2026'!H434:BW910,68,FALSE)</f>
        <v>0</v>
      </c>
      <c r="O434" s="36">
        <f>VLOOKUP(H434,'Metales Pesados 2026'!H434:CJ910,81,FALSE)</f>
        <v>0</v>
      </c>
      <c r="P434" s="60">
        <f>VLOOKUP(H434,'Metales Pesados 2026'!H434:CW910,94,FALSE)</f>
        <v>0</v>
      </c>
    </row>
    <row r="435" spans="1:16" ht="13.05" customHeight="1" x14ac:dyDescent="0.2">
      <c r="A435" s="46" t="s">
        <v>464</v>
      </c>
      <c r="B435" s="46" t="s">
        <v>497</v>
      </c>
      <c r="C435" s="89">
        <v>404</v>
      </c>
      <c r="D435" s="46" t="s">
        <v>464</v>
      </c>
      <c r="E435" s="46" t="s">
        <v>464</v>
      </c>
      <c r="F435" s="46" t="s">
        <v>497</v>
      </c>
      <c r="G435" s="47" t="s">
        <v>30</v>
      </c>
      <c r="H435" s="71">
        <v>268</v>
      </c>
      <c r="I435" s="49" t="s">
        <v>498</v>
      </c>
      <c r="J435" s="64">
        <f>VLOOKUP(H435,'Metales Pesados 2026'!H435:W911,16,FALSE)</f>
        <v>0</v>
      </c>
      <c r="K435" s="36">
        <f>VLOOKUP(H435,'Metales Pesados 2026'!H435:AJ911,29,FALSE)</f>
        <v>0</v>
      </c>
      <c r="L435" s="60">
        <f>VLOOKUP(H435,'Metales Pesados 2026'!H435:AW911,42,FALSE)</f>
        <v>0</v>
      </c>
      <c r="M435" s="36">
        <f>VLOOKUP(H435,'Metales Pesados 2026'!H435:BJ911,55,FALSE)</f>
        <v>0</v>
      </c>
      <c r="N435" s="36">
        <f>VLOOKUP(H435,'Metales Pesados 2026'!H435:BW911,68,FALSE)</f>
        <v>0</v>
      </c>
      <c r="O435" s="36">
        <f>VLOOKUP(H435,'Metales Pesados 2026'!H435:CJ911,81,FALSE)</f>
        <v>0</v>
      </c>
      <c r="P435" s="60">
        <f>VLOOKUP(H435,'Metales Pesados 2026'!H435:CW911,94,FALSE)</f>
        <v>0</v>
      </c>
    </row>
    <row r="436" spans="1:16" ht="13.05" customHeight="1" x14ac:dyDescent="0.2">
      <c r="A436" s="46" t="s">
        <v>464</v>
      </c>
      <c r="B436" s="46" t="s">
        <v>497</v>
      </c>
      <c r="C436" s="89">
        <v>404</v>
      </c>
      <c r="D436" s="46" t="s">
        <v>464</v>
      </c>
      <c r="E436" s="46" t="s">
        <v>464</v>
      </c>
      <c r="F436" s="46" t="s">
        <v>497</v>
      </c>
      <c r="G436" s="47" t="s">
        <v>32</v>
      </c>
      <c r="H436" s="71">
        <v>11690</v>
      </c>
      <c r="I436" s="49" t="s">
        <v>499</v>
      </c>
      <c r="J436" s="64">
        <f>VLOOKUP(H436,'Metales Pesados 2026'!H436:W912,16,FALSE)</f>
        <v>0</v>
      </c>
      <c r="K436" s="36">
        <f>VLOOKUP(H436,'Metales Pesados 2026'!H436:AJ912,29,FALSE)</f>
        <v>0</v>
      </c>
      <c r="L436" s="60">
        <f>VLOOKUP(H436,'Metales Pesados 2026'!H436:AW912,42,FALSE)</f>
        <v>0</v>
      </c>
      <c r="M436" s="36">
        <f>VLOOKUP(H436,'Metales Pesados 2026'!H436:BJ912,55,FALSE)</f>
        <v>0</v>
      </c>
      <c r="N436" s="36">
        <f>VLOOKUP(H436,'Metales Pesados 2026'!H436:BW912,68,FALSE)</f>
        <v>0</v>
      </c>
      <c r="O436" s="36">
        <f>VLOOKUP(H436,'Metales Pesados 2026'!H436:CJ912,81,FALSE)</f>
        <v>0</v>
      </c>
      <c r="P436" s="60">
        <f>VLOOKUP(H436,'Metales Pesados 2026'!H436:CW912,94,FALSE)</f>
        <v>0</v>
      </c>
    </row>
    <row r="437" spans="1:16" ht="13.05" customHeight="1" x14ac:dyDescent="0.2">
      <c r="A437" s="46" t="s">
        <v>464</v>
      </c>
      <c r="B437" s="46" t="s">
        <v>497</v>
      </c>
      <c r="C437" s="89">
        <v>404</v>
      </c>
      <c r="D437" s="46" t="s">
        <v>464</v>
      </c>
      <c r="E437" s="46" t="s">
        <v>464</v>
      </c>
      <c r="F437" s="46" t="s">
        <v>497</v>
      </c>
      <c r="G437" s="47" t="s">
        <v>39</v>
      </c>
      <c r="H437" s="71">
        <v>262</v>
      </c>
      <c r="I437" s="49" t="s">
        <v>500</v>
      </c>
      <c r="J437" s="64">
        <f>VLOOKUP(H437,'Metales Pesados 2026'!H437:W913,16,FALSE)</f>
        <v>0</v>
      </c>
      <c r="K437" s="36">
        <f>VLOOKUP(H437,'Metales Pesados 2026'!H437:AJ913,29,FALSE)</f>
        <v>0</v>
      </c>
      <c r="L437" s="60">
        <f>VLOOKUP(H437,'Metales Pesados 2026'!H437:AW913,42,FALSE)</f>
        <v>0</v>
      </c>
      <c r="M437" s="36">
        <f>VLOOKUP(H437,'Metales Pesados 2026'!H437:BJ913,55,FALSE)</f>
        <v>0</v>
      </c>
      <c r="N437" s="36">
        <f>VLOOKUP(H437,'Metales Pesados 2026'!H437:BW913,68,FALSE)</f>
        <v>0</v>
      </c>
      <c r="O437" s="36">
        <f>VLOOKUP(H437,'Metales Pesados 2026'!H437:CJ913,81,FALSE)</f>
        <v>0</v>
      </c>
      <c r="P437" s="60">
        <f>VLOOKUP(H437,'Metales Pesados 2026'!H437:CW913,94,FALSE)</f>
        <v>0</v>
      </c>
    </row>
    <row r="438" spans="1:16" ht="13.05" customHeight="1" x14ac:dyDescent="0.2">
      <c r="A438" s="46" t="s">
        <v>464</v>
      </c>
      <c r="B438" s="46" t="s">
        <v>497</v>
      </c>
      <c r="C438" s="89">
        <v>404</v>
      </c>
      <c r="D438" s="46" t="s">
        <v>464</v>
      </c>
      <c r="E438" s="46" t="s">
        <v>464</v>
      </c>
      <c r="F438" s="46" t="s">
        <v>497</v>
      </c>
      <c r="G438" s="47" t="s">
        <v>32</v>
      </c>
      <c r="H438" s="71">
        <v>266</v>
      </c>
      <c r="I438" s="49" t="s">
        <v>501</v>
      </c>
      <c r="J438" s="64">
        <f>VLOOKUP(H438,'Metales Pesados 2026'!H438:W914,16,FALSE)</f>
        <v>0</v>
      </c>
      <c r="K438" s="36">
        <f>VLOOKUP(H438,'Metales Pesados 2026'!H438:AJ914,29,FALSE)</f>
        <v>0</v>
      </c>
      <c r="L438" s="60">
        <f>VLOOKUP(H438,'Metales Pesados 2026'!H438:AW914,42,FALSE)</f>
        <v>0</v>
      </c>
      <c r="M438" s="36">
        <f>VLOOKUP(H438,'Metales Pesados 2026'!H438:BJ914,55,FALSE)</f>
        <v>0</v>
      </c>
      <c r="N438" s="36">
        <f>VLOOKUP(H438,'Metales Pesados 2026'!H438:BW914,68,FALSE)</f>
        <v>0</v>
      </c>
      <c r="O438" s="36">
        <f>VLOOKUP(H438,'Metales Pesados 2026'!H438:CJ914,81,FALSE)</f>
        <v>0</v>
      </c>
      <c r="P438" s="60">
        <f>VLOOKUP(H438,'Metales Pesados 2026'!H438:CW914,94,FALSE)</f>
        <v>0</v>
      </c>
    </row>
    <row r="439" spans="1:16" ht="13.05" customHeight="1" x14ac:dyDescent="0.2">
      <c r="A439" s="46" t="s">
        <v>464</v>
      </c>
      <c r="B439" s="46" t="s">
        <v>497</v>
      </c>
      <c r="C439" s="89">
        <v>404</v>
      </c>
      <c r="D439" s="46" t="s">
        <v>464</v>
      </c>
      <c r="E439" s="46" t="s">
        <v>464</v>
      </c>
      <c r="F439" s="46" t="s">
        <v>497</v>
      </c>
      <c r="G439" s="47" t="s">
        <v>39</v>
      </c>
      <c r="H439" s="71">
        <v>267</v>
      </c>
      <c r="I439" s="49" t="s">
        <v>502</v>
      </c>
      <c r="J439" s="64">
        <f>VLOOKUP(H439,'Metales Pesados 2026'!H439:W915,16,FALSE)</f>
        <v>0</v>
      </c>
      <c r="K439" s="36">
        <f>VLOOKUP(H439,'Metales Pesados 2026'!H439:AJ915,29,FALSE)</f>
        <v>0</v>
      </c>
      <c r="L439" s="60">
        <f>VLOOKUP(H439,'Metales Pesados 2026'!H439:AW915,42,FALSE)</f>
        <v>0</v>
      </c>
      <c r="M439" s="36">
        <f>VLOOKUP(H439,'Metales Pesados 2026'!H439:BJ915,55,FALSE)</f>
        <v>0</v>
      </c>
      <c r="N439" s="36">
        <f>VLOOKUP(H439,'Metales Pesados 2026'!H439:BW915,68,FALSE)</f>
        <v>0</v>
      </c>
      <c r="O439" s="36">
        <f>VLOOKUP(H439,'Metales Pesados 2026'!H439:CJ915,81,FALSE)</f>
        <v>0</v>
      </c>
      <c r="P439" s="60">
        <f>VLOOKUP(H439,'Metales Pesados 2026'!H439:CW915,94,FALSE)</f>
        <v>0</v>
      </c>
    </row>
    <row r="440" spans="1:16" ht="13.05" customHeight="1" x14ac:dyDescent="0.2">
      <c r="A440" s="46" t="s">
        <v>464</v>
      </c>
      <c r="B440" s="46" t="s">
        <v>497</v>
      </c>
      <c r="C440" s="89">
        <v>404</v>
      </c>
      <c r="D440" s="46" t="s">
        <v>464</v>
      </c>
      <c r="E440" s="46" t="s">
        <v>464</v>
      </c>
      <c r="F440" s="46" t="s">
        <v>497</v>
      </c>
      <c r="G440" s="47" t="s">
        <v>32</v>
      </c>
      <c r="H440" s="71">
        <v>6740</v>
      </c>
      <c r="I440" s="49" t="s">
        <v>503</v>
      </c>
      <c r="J440" s="64">
        <f>VLOOKUP(H440,'Metales Pesados 2026'!H440:W916,16,FALSE)</f>
        <v>0</v>
      </c>
      <c r="K440" s="36">
        <f>VLOOKUP(H440,'Metales Pesados 2026'!H440:AJ916,29,FALSE)</f>
        <v>0</v>
      </c>
      <c r="L440" s="60">
        <f>VLOOKUP(H440,'Metales Pesados 2026'!H440:AW916,42,FALSE)</f>
        <v>0</v>
      </c>
      <c r="M440" s="36">
        <f>VLOOKUP(H440,'Metales Pesados 2026'!H440:BJ916,55,FALSE)</f>
        <v>0</v>
      </c>
      <c r="N440" s="36">
        <f>VLOOKUP(H440,'Metales Pesados 2026'!H440:BW916,68,FALSE)</f>
        <v>0</v>
      </c>
      <c r="O440" s="36">
        <f>VLOOKUP(H440,'Metales Pesados 2026'!H440:CJ916,81,FALSE)</f>
        <v>0</v>
      </c>
      <c r="P440" s="60">
        <f>VLOOKUP(H440,'Metales Pesados 2026'!H440:CW916,94,FALSE)</f>
        <v>0</v>
      </c>
    </row>
    <row r="441" spans="1:16" ht="13.05" customHeight="1" x14ac:dyDescent="0.2">
      <c r="A441" s="46" t="s">
        <v>464</v>
      </c>
      <c r="B441" s="46" t="s">
        <v>497</v>
      </c>
      <c r="C441" s="89">
        <v>404</v>
      </c>
      <c r="D441" s="46" t="s">
        <v>464</v>
      </c>
      <c r="E441" s="46" t="s">
        <v>464</v>
      </c>
      <c r="F441" s="46" t="s">
        <v>497</v>
      </c>
      <c r="G441" s="47" t="s">
        <v>32</v>
      </c>
      <c r="H441" s="71">
        <v>269</v>
      </c>
      <c r="I441" s="49" t="s">
        <v>504</v>
      </c>
      <c r="J441" s="64">
        <f>VLOOKUP(H441,'Metales Pesados 2026'!H441:W917,16,FALSE)</f>
        <v>0</v>
      </c>
      <c r="K441" s="36">
        <f>VLOOKUP(H441,'Metales Pesados 2026'!H441:AJ917,29,FALSE)</f>
        <v>0</v>
      </c>
      <c r="L441" s="60">
        <f>VLOOKUP(H441,'Metales Pesados 2026'!H441:AW917,42,FALSE)</f>
        <v>0</v>
      </c>
      <c r="M441" s="36">
        <f>VLOOKUP(H441,'Metales Pesados 2026'!H441:BJ917,55,FALSE)</f>
        <v>0</v>
      </c>
      <c r="N441" s="36">
        <f>VLOOKUP(H441,'Metales Pesados 2026'!H441:BW917,68,FALSE)</f>
        <v>0</v>
      </c>
      <c r="O441" s="36">
        <f>VLOOKUP(H441,'Metales Pesados 2026'!H441:CJ917,81,FALSE)</f>
        <v>0</v>
      </c>
      <c r="P441" s="60">
        <f>VLOOKUP(H441,'Metales Pesados 2026'!H441:CW917,94,FALSE)</f>
        <v>0</v>
      </c>
    </row>
    <row r="442" spans="1:16" ht="13.05" customHeight="1" x14ac:dyDescent="0.2">
      <c r="A442" s="46" t="s">
        <v>464</v>
      </c>
      <c r="B442" s="46" t="s">
        <v>497</v>
      </c>
      <c r="C442" s="89">
        <v>404</v>
      </c>
      <c r="D442" s="46" t="s">
        <v>464</v>
      </c>
      <c r="E442" s="46" t="s">
        <v>464</v>
      </c>
      <c r="F442" s="46" t="s">
        <v>497</v>
      </c>
      <c r="G442" s="47" t="s">
        <v>32</v>
      </c>
      <c r="H442" s="71">
        <v>15140</v>
      </c>
      <c r="I442" s="49" t="s">
        <v>505</v>
      </c>
      <c r="J442" s="64">
        <f>VLOOKUP(H442,'Metales Pesados 2026'!H442:W918,16,FALSE)</f>
        <v>0</v>
      </c>
      <c r="K442" s="36">
        <f>VLOOKUP(H442,'Metales Pesados 2026'!H442:AJ918,29,FALSE)</f>
        <v>0</v>
      </c>
      <c r="L442" s="60">
        <f>VLOOKUP(H442,'Metales Pesados 2026'!H442:AW918,42,FALSE)</f>
        <v>0</v>
      </c>
      <c r="M442" s="36">
        <f>VLOOKUP(H442,'Metales Pesados 2026'!H442:BJ918,55,FALSE)</f>
        <v>0</v>
      </c>
      <c r="N442" s="36">
        <f>VLOOKUP(H442,'Metales Pesados 2026'!H442:BW918,68,FALSE)</f>
        <v>0</v>
      </c>
      <c r="O442" s="36">
        <f>VLOOKUP(H442,'Metales Pesados 2026'!H442:CJ918,81,FALSE)</f>
        <v>0</v>
      </c>
      <c r="P442" s="60">
        <f>VLOOKUP(H442,'Metales Pesados 2026'!H442:CW918,94,FALSE)</f>
        <v>0</v>
      </c>
    </row>
    <row r="443" spans="1:16" ht="13.05" customHeight="1" x14ac:dyDescent="0.2">
      <c r="A443" s="46" t="s">
        <v>464</v>
      </c>
      <c r="B443" s="46" t="s">
        <v>497</v>
      </c>
      <c r="C443" s="89">
        <v>404</v>
      </c>
      <c r="D443" s="46" t="s">
        <v>464</v>
      </c>
      <c r="E443" s="46" t="s">
        <v>464</v>
      </c>
      <c r="F443" s="46" t="s">
        <v>497</v>
      </c>
      <c r="G443" s="47" t="s">
        <v>39</v>
      </c>
      <c r="H443" s="71">
        <v>261</v>
      </c>
      <c r="I443" s="49" t="s">
        <v>506</v>
      </c>
      <c r="J443" s="64">
        <f>VLOOKUP(H443,'Metales Pesados 2026'!H443:W919,16,FALSE)</f>
        <v>0</v>
      </c>
      <c r="K443" s="36">
        <f>VLOOKUP(H443,'Metales Pesados 2026'!H443:AJ919,29,FALSE)</f>
        <v>0</v>
      </c>
      <c r="L443" s="60">
        <f>VLOOKUP(H443,'Metales Pesados 2026'!H443:AW919,42,FALSE)</f>
        <v>0</v>
      </c>
      <c r="M443" s="36">
        <f>VLOOKUP(H443,'Metales Pesados 2026'!H443:BJ919,55,FALSE)</f>
        <v>0</v>
      </c>
      <c r="N443" s="36">
        <f>VLOOKUP(H443,'Metales Pesados 2026'!H443:BW919,68,FALSE)</f>
        <v>0</v>
      </c>
      <c r="O443" s="36">
        <f>VLOOKUP(H443,'Metales Pesados 2026'!H443:CJ919,81,FALSE)</f>
        <v>0</v>
      </c>
      <c r="P443" s="60">
        <f>VLOOKUP(H443,'Metales Pesados 2026'!H443:CW919,94,FALSE)</f>
        <v>0</v>
      </c>
    </row>
    <row r="444" spans="1:16" ht="13.05" customHeight="1" x14ac:dyDescent="0.2">
      <c r="A444" s="46" t="s">
        <v>464</v>
      </c>
      <c r="B444" s="46" t="s">
        <v>497</v>
      </c>
      <c r="C444" s="89">
        <v>404</v>
      </c>
      <c r="D444" s="46" t="s">
        <v>464</v>
      </c>
      <c r="E444" s="46" t="s">
        <v>464</v>
      </c>
      <c r="F444" s="46" t="s">
        <v>497</v>
      </c>
      <c r="G444" s="47" t="s">
        <v>32</v>
      </c>
      <c r="H444" s="71">
        <v>29014</v>
      </c>
      <c r="I444" s="49" t="s">
        <v>507</v>
      </c>
      <c r="J444" s="64">
        <f>VLOOKUP(H444,'Metales Pesados 2026'!H444:W920,16,FALSE)</f>
        <v>0</v>
      </c>
      <c r="K444" s="36">
        <f>VLOOKUP(H444,'Metales Pesados 2026'!H444:AJ920,29,FALSE)</f>
        <v>0</v>
      </c>
      <c r="L444" s="60">
        <f>VLOOKUP(H444,'Metales Pesados 2026'!H444:AW920,42,FALSE)</f>
        <v>0</v>
      </c>
      <c r="M444" s="36">
        <f>VLOOKUP(H444,'Metales Pesados 2026'!H444:BJ920,55,FALSE)</f>
        <v>0</v>
      </c>
      <c r="N444" s="36">
        <f>VLOOKUP(H444,'Metales Pesados 2026'!H444:BW920,68,FALSE)</f>
        <v>0</v>
      </c>
      <c r="O444" s="36">
        <f>VLOOKUP(H444,'Metales Pesados 2026'!H444:CJ920,81,FALSE)</f>
        <v>0</v>
      </c>
      <c r="P444" s="60">
        <f>VLOOKUP(H444,'Metales Pesados 2026'!H444:CW920,94,FALSE)</f>
        <v>0</v>
      </c>
    </row>
    <row r="445" spans="1:16" ht="13.05" customHeight="1" x14ac:dyDescent="0.2">
      <c r="A445" s="46" t="s">
        <v>464</v>
      </c>
      <c r="B445" s="46" t="s">
        <v>497</v>
      </c>
      <c r="C445" s="89">
        <v>404</v>
      </c>
      <c r="D445" s="46" t="s">
        <v>464</v>
      </c>
      <c r="E445" s="46" t="s">
        <v>464</v>
      </c>
      <c r="F445" s="46" t="s">
        <v>497</v>
      </c>
      <c r="G445" s="47" t="s">
        <v>32</v>
      </c>
      <c r="H445" s="71">
        <v>29013</v>
      </c>
      <c r="I445" s="49" t="s">
        <v>508</v>
      </c>
      <c r="J445" s="64">
        <f>VLOOKUP(H445,'Metales Pesados 2026'!H445:W921,16,FALSE)</f>
        <v>0</v>
      </c>
      <c r="K445" s="36">
        <f>VLOOKUP(H445,'Metales Pesados 2026'!H445:AJ921,29,FALSE)</f>
        <v>0</v>
      </c>
      <c r="L445" s="60">
        <f>VLOOKUP(H445,'Metales Pesados 2026'!H445:AW921,42,FALSE)</f>
        <v>0</v>
      </c>
      <c r="M445" s="36">
        <f>VLOOKUP(H445,'Metales Pesados 2026'!H445:BJ921,55,FALSE)</f>
        <v>0</v>
      </c>
      <c r="N445" s="36">
        <f>VLOOKUP(H445,'Metales Pesados 2026'!H445:BW921,68,FALSE)</f>
        <v>0</v>
      </c>
      <c r="O445" s="36">
        <f>VLOOKUP(H445,'Metales Pesados 2026'!H445:CJ921,81,FALSE)</f>
        <v>0</v>
      </c>
      <c r="P445" s="60">
        <f>VLOOKUP(H445,'Metales Pesados 2026'!H445:CW921,94,FALSE)</f>
        <v>0</v>
      </c>
    </row>
    <row r="446" spans="1:16" ht="13.05" customHeight="1" x14ac:dyDescent="0.2">
      <c r="A446" s="46" t="s">
        <v>464</v>
      </c>
      <c r="B446" s="46" t="s">
        <v>497</v>
      </c>
      <c r="C446" s="89">
        <v>404</v>
      </c>
      <c r="D446" s="46" t="s">
        <v>464</v>
      </c>
      <c r="E446" s="46" t="s">
        <v>464</v>
      </c>
      <c r="F446" s="46" t="s">
        <v>497</v>
      </c>
      <c r="G446" s="47" t="s">
        <v>32</v>
      </c>
      <c r="H446" s="71">
        <v>29012</v>
      </c>
      <c r="I446" s="49" t="s">
        <v>509</v>
      </c>
      <c r="J446" s="64">
        <f>VLOOKUP(H446,'Metales Pesados 2026'!H446:W922,16,FALSE)</f>
        <v>0</v>
      </c>
      <c r="K446" s="36">
        <f>VLOOKUP(H446,'Metales Pesados 2026'!H446:AJ922,29,FALSE)</f>
        <v>0</v>
      </c>
      <c r="L446" s="60">
        <f>VLOOKUP(H446,'Metales Pesados 2026'!H446:AW922,42,FALSE)</f>
        <v>0</v>
      </c>
      <c r="M446" s="36">
        <f>VLOOKUP(H446,'Metales Pesados 2026'!H446:BJ922,55,FALSE)</f>
        <v>0</v>
      </c>
      <c r="N446" s="36">
        <f>VLOOKUP(H446,'Metales Pesados 2026'!H446:BW922,68,FALSE)</f>
        <v>0</v>
      </c>
      <c r="O446" s="36">
        <f>VLOOKUP(H446,'Metales Pesados 2026'!H446:CJ922,81,FALSE)</f>
        <v>0</v>
      </c>
      <c r="P446" s="60">
        <f>VLOOKUP(H446,'Metales Pesados 2026'!H446:CW922,94,FALSE)</f>
        <v>0</v>
      </c>
    </row>
    <row r="447" spans="1:16" ht="13.05" customHeight="1" x14ac:dyDescent="0.2">
      <c r="A447" s="46" t="s">
        <v>464</v>
      </c>
      <c r="B447" s="46" t="s">
        <v>510</v>
      </c>
      <c r="C447" s="89">
        <v>404</v>
      </c>
      <c r="D447" s="46" t="s">
        <v>464</v>
      </c>
      <c r="E447" s="46" t="s">
        <v>464</v>
      </c>
      <c r="F447" s="46" t="s">
        <v>510</v>
      </c>
      <c r="G447" s="47" t="s">
        <v>39</v>
      </c>
      <c r="H447" s="71">
        <v>260</v>
      </c>
      <c r="I447" s="49" t="s">
        <v>511</v>
      </c>
      <c r="J447" s="64">
        <f>VLOOKUP(H447,'Metales Pesados 2026'!H447:W923,16,FALSE)</f>
        <v>0</v>
      </c>
      <c r="K447" s="36">
        <f>VLOOKUP(H447,'Metales Pesados 2026'!H447:AJ923,29,FALSE)</f>
        <v>0</v>
      </c>
      <c r="L447" s="60">
        <f>VLOOKUP(H447,'Metales Pesados 2026'!H447:AW923,42,FALSE)</f>
        <v>0</v>
      </c>
      <c r="M447" s="36">
        <f>VLOOKUP(H447,'Metales Pesados 2026'!H447:BJ923,55,FALSE)</f>
        <v>0</v>
      </c>
      <c r="N447" s="36">
        <f>VLOOKUP(H447,'Metales Pesados 2026'!H447:BW923,68,FALSE)</f>
        <v>0</v>
      </c>
      <c r="O447" s="36">
        <f>VLOOKUP(H447,'Metales Pesados 2026'!H447:CJ923,81,FALSE)</f>
        <v>0</v>
      </c>
      <c r="P447" s="60">
        <f>VLOOKUP(H447,'Metales Pesados 2026'!H447:CW923,94,FALSE)</f>
        <v>0</v>
      </c>
    </row>
    <row r="448" spans="1:16" ht="13.05" customHeight="1" x14ac:dyDescent="0.2">
      <c r="A448" s="46" t="s">
        <v>464</v>
      </c>
      <c r="B448" s="46" t="s">
        <v>510</v>
      </c>
      <c r="C448" s="89">
        <v>404</v>
      </c>
      <c r="D448" s="46" t="s">
        <v>464</v>
      </c>
      <c r="E448" s="46" t="s">
        <v>464</v>
      </c>
      <c r="F448" s="46" t="s">
        <v>510</v>
      </c>
      <c r="G448" s="47" t="s">
        <v>32</v>
      </c>
      <c r="H448" s="71">
        <v>307</v>
      </c>
      <c r="I448" s="49" t="s">
        <v>512</v>
      </c>
      <c r="J448" s="64">
        <f>VLOOKUP(H448,'Metales Pesados 2026'!H448:W924,16,FALSE)</f>
        <v>0</v>
      </c>
      <c r="K448" s="36">
        <f>VLOOKUP(H448,'Metales Pesados 2026'!H448:AJ924,29,FALSE)</f>
        <v>0</v>
      </c>
      <c r="L448" s="60">
        <f>VLOOKUP(H448,'Metales Pesados 2026'!H448:AW924,42,FALSE)</f>
        <v>0</v>
      </c>
      <c r="M448" s="36">
        <f>VLOOKUP(H448,'Metales Pesados 2026'!H448:BJ924,55,FALSE)</f>
        <v>0</v>
      </c>
      <c r="N448" s="36">
        <f>VLOOKUP(H448,'Metales Pesados 2026'!H448:BW924,68,FALSE)</f>
        <v>0</v>
      </c>
      <c r="O448" s="36">
        <f>VLOOKUP(H448,'Metales Pesados 2026'!H448:CJ924,81,FALSE)</f>
        <v>0</v>
      </c>
      <c r="P448" s="60">
        <f>VLOOKUP(H448,'Metales Pesados 2026'!H448:CW924,94,FALSE)</f>
        <v>0</v>
      </c>
    </row>
    <row r="449" spans="1:16" ht="13.05" customHeight="1" x14ac:dyDescent="0.2">
      <c r="A449" s="46" t="s">
        <v>464</v>
      </c>
      <c r="B449" s="46" t="s">
        <v>510</v>
      </c>
      <c r="C449" s="89">
        <v>404</v>
      </c>
      <c r="D449" s="46" t="s">
        <v>464</v>
      </c>
      <c r="E449" s="46" t="s">
        <v>464</v>
      </c>
      <c r="F449" s="46" t="s">
        <v>510</v>
      </c>
      <c r="G449" s="47" t="s">
        <v>32</v>
      </c>
      <c r="H449" s="71">
        <v>265</v>
      </c>
      <c r="I449" s="49" t="s">
        <v>513</v>
      </c>
      <c r="J449" s="64">
        <f>VLOOKUP(H449,'Metales Pesados 2026'!H449:W925,16,FALSE)</f>
        <v>0</v>
      </c>
      <c r="K449" s="36">
        <f>VLOOKUP(H449,'Metales Pesados 2026'!H449:AJ925,29,FALSE)</f>
        <v>0</v>
      </c>
      <c r="L449" s="60">
        <f>VLOOKUP(H449,'Metales Pesados 2026'!H449:AW925,42,FALSE)</f>
        <v>0</v>
      </c>
      <c r="M449" s="36">
        <f>VLOOKUP(H449,'Metales Pesados 2026'!H449:BJ925,55,FALSE)</f>
        <v>0</v>
      </c>
      <c r="N449" s="36">
        <f>VLOOKUP(H449,'Metales Pesados 2026'!H449:BW925,68,FALSE)</f>
        <v>0</v>
      </c>
      <c r="O449" s="36">
        <f>VLOOKUP(H449,'Metales Pesados 2026'!H449:CJ925,81,FALSE)</f>
        <v>0</v>
      </c>
      <c r="P449" s="60">
        <f>VLOOKUP(H449,'Metales Pesados 2026'!H449:CW925,94,FALSE)</f>
        <v>0</v>
      </c>
    </row>
    <row r="450" spans="1:16" ht="13.05" customHeight="1" x14ac:dyDescent="0.2">
      <c r="A450" s="46" t="s">
        <v>464</v>
      </c>
      <c r="B450" s="46" t="s">
        <v>510</v>
      </c>
      <c r="C450" s="89">
        <v>404</v>
      </c>
      <c r="D450" s="46" t="s">
        <v>464</v>
      </c>
      <c r="E450" s="46" t="s">
        <v>464</v>
      </c>
      <c r="F450" s="46" t="s">
        <v>510</v>
      </c>
      <c r="G450" s="47" t="s">
        <v>296</v>
      </c>
      <c r="H450" s="71">
        <v>258</v>
      </c>
      <c r="I450" s="49" t="s">
        <v>514</v>
      </c>
      <c r="J450" s="64">
        <f>VLOOKUP(H450,'Metales Pesados 2026'!H450:W926,16,FALSE)</f>
        <v>4</v>
      </c>
      <c r="K450" s="36">
        <f>VLOOKUP(H450,'Metales Pesados 2026'!H450:AJ926,29,FALSE)</f>
        <v>0</v>
      </c>
      <c r="L450" s="60">
        <f>VLOOKUP(H450,'Metales Pesados 2026'!H450:AW926,42,FALSE)</f>
        <v>4</v>
      </c>
      <c r="M450" s="36">
        <f>VLOOKUP(H450,'Metales Pesados 2026'!H450:BJ926,55,FALSE)</f>
        <v>0</v>
      </c>
      <c r="N450" s="36">
        <f>VLOOKUP(H450,'Metales Pesados 2026'!H450:BW926,68,FALSE)</f>
        <v>0</v>
      </c>
      <c r="O450" s="36">
        <f>VLOOKUP(H450,'Metales Pesados 2026'!H450:CJ926,81,FALSE)</f>
        <v>0</v>
      </c>
      <c r="P450" s="60">
        <f>VLOOKUP(H450,'Metales Pesados 2026'!H450:CW926,94,FALSE)</f>
        <v>0</v>
      </c>
    </row>
    <row r="451" spans="1:16" ht="13.05" customHeight="1" x14ac:dyDescent="0.2">
      <c r="A451" s="46" t="s">
        <v>464</v>
      </c>
      <c r="B451" s="46" t="s">
        <v>510</v>
      </c>
      <c r="C451" s="89">
        <v>404</v>
      </c>
      <c r="D451" s="46" t="s">
        <v>464</v>
      </c>
      <c r="E451" s="46" t="s">
        <v>464</v>
      </c>
      <c r="F451" s="46" t="s">
        <v>510</v>
      </c>
      <c r="G451" s="47" t="s">
        <v>32</v>
      </c>
      <c r="H451" s="71">
        <v>259</v>
      </c>
      <c r="I451" s="49" t="s">
        <v>515</v>
      </c>
      <c r="J451" s="64">
        <f>VLOOKUP(H451,'Metales Pesados 2026'!H451:W927,16,FALSE)</f>
        <v>0</v>
      </c>
      <c r="K451" s="36">
        <f>VLOOKUP(H451,'Metales Pesados 2026'!H451:AJ927,29,FALSE)</f>
        <v>0</v>
      </c>
      <c r="L451" s="60">
        <f>VLOOKUP(H451,'Metales Pesados 2026'!H451:AW927,42,FALSE)</f>
        <v>0</v>
      </c>
      <c r="M451" s="36">
        <f>VLOOKUP(H451,'Metales Pesados 2026'!H451:BJ927,55,FALSE)</f>
        <v>0</v>
      </c>
      <c r="N451" s="36">
        <f>VLOOKUP(H451,'Metales Pesados 2026'!H451:BW927,68,FALSE)</f>
        <v>0</v>
      </c>
      <c r="O451" s="36">
        <f>VLOOKUP(H451,'Metales Pesados 2026'!H451:CJ927,81,FALSE)</f>
        <v>0</v>
      </c>
      <c r="P451" s="60">
        <f>VLOOKUP(H451,'Metales Pesados 2026'!H451:CW927,94,FALSE)</f>
        <v>0</v>
      </c>
    </row>
    <row r="452" spans="1:16" ht="13.05" customHeight="1" x14ac:dyDescent="0.2">
      <c r="A452" s="46" t="s">
        <v>464</v>
      </c>
      <c r="B452" s="46" t="s">
        <v>510</v>
      </c>
      <c r="C452" s="89">
        <v>404</v>
      </c>
      <c r="D452" s="46" t="s">
        <v>464</v>
      </c>
      <c r="E452" s="46" t="s">
        <v>464</v>
      </c>
      <c r="F452" s="46" t="s">
        <v>510</v>
      </c>
      <c r="G452" s="47" t="s">
        <v>32</v>
      </c>
      <c r="H452" s="71">
        <v>30205</v>
      </c>
      <c r="I452" s="49" t="s">
        <v>516</v>
      </c>
      <c r="J452" s="64">
        <f>VLOOKUP(H452,'Metales Pesados 2026'!H452:W928,16,FALSE)</f>
        <v>0</v>
      </c>
      <c r="K452" s="36">
        <f>VLOOKUP(H452,'Metales Pesados 2026'!H452:AJ928,29,FALSE)</f>
        <v>0</v>
      </c>
      <c r="L452" s="60">
        <f>VLOOKUP(H452,'Metales Pesados 2026'!H452:AW928,42,FALSE)</f>
        <v>0</v>
      </c>
      <c r="M452" s="36">
        <f>VLOOKUP(H452,'Metales Pesados 2026'!H452:BJ928,55,FALSE)</f>
        <v>0</v>
      </c>
      <c r="N452" s="36">
        <f>VLOOKUP(H452,'Metales Pesados 2026'!H452:BW928,68,FALSE)</f>
        <v>0</v>
      </c>
      <c r="O452" s="36">
        <f>VLOOKUP(H452,'Metales Pesados 2026'!H452:CJ928,81,FALSE)</f>
        <v>0</v>
      </c>
      <c r="P452" s="60">
        <f>VLOOKUP(H452,'Metales Pesados 2026'!H452:CW928,94,FALSE)</f>
        <v>0</v>
      </c>
    </row>
    <row r="453" spans="1:16" ht="13.05" customHeight="1" x14ac:dyDescent="0.2">
      <c r="A453" s="46" t="s">
        <v>464</v>
      </c>
      <c r="B453" s="46" t="s">
        <v>510</v>
      </c>
      <c r="C453" s="89">
        <v>404</v>
      </c>
      <c r="D453" s="46" t="s">
        <v>464</v>
      </c>
      <c r="E453" s="46" t="s">
        <v>464</v>
      </c>
      <c r="F453" s="46" t="s">
        <v>510</v>
      </c>
      <c r="G453" s="47" t="s">
        <v>32</v>
      </c>
      <c r="H453" s="71">
        <v>263</v>
      </c>
      <c r="I453" s="49" t="s">
        <v>517</v>
      </c>
      <c r="J453" s="64">
        <f>VLOOKUP(H453,'Metales Pesados 2026'!H453:W929,16,FALSE)</f>
        <v>0</v>
      </c>
      <c r="K453" s="36">
        <f>VLOOKUP(H453,'Metales Pesados 2026'!H453:AJ929,29,FALSE)</f>
        <v>0</v>
      </c>
      <c r="L453" s="60">
        <f>VLOOKUP(H453,'Metales Pesados 2026'!H453:AW929,42,FALSE)</f>
        <v>0</v>
      </c>
      <c r="M453" s="36">
        <f>VLOOKUP(H453,'Metales Pesados 2026'!H453:BJ929,55,FALSE)</f>
        <v>0</v>
      </c>
      <c r="N453" s="36">
        <f>VLOOKUP(H453,'Metales Pesados 2026'!H453:BW929,68,FALSE)</f>
        <v>0</v>
      </c>
      <c r="O453" s="36">
        <f>VLOOKUP(H453,'Metales Pesados 2026'!H453:CJ929,81,FALSE)</f>
        <v>0</v>
      </c>
      <c r="P453" s="60">
        <f>VLOOKUP(H453,'Metales Pesados 2026'!H453:CW929,94,FALSE)</f>
        <v>0</v>
      </c>
    </row>
    <row r="454" spans="1:16" ht="13.05" customHeight="1" x14ac:dyDescent="0.2">
      <c r="A454" s="46" t="s">
        <v>464</v>
      </c>
      <c r="B454" s="46" t="s">
        <v>510</v>
      </c>
      <c r="C454" s="89">
        <v>404</v>
      </c>
      <c r="D454" s="46" t="s">
        <v>464</v>
      </c>
      <c r="E454" s="46" t="s">
        <v>464</v>
      </c>
      <c r="F454" s="46" t="s">
        <v>510</v>
      </c>
      <c r="G454" s="47" t="s">
        <v>58</v>
      </c>
      <c r="H454" s="71">
        <v>264</v>
      </c>
      <c r="I454" s="49" t="s">
        <v>518</v>
      </c>
      <c r="J454" s="64">
        <f>VLOOKUP(H454,'Metales Pesados 2026'!H454:W930,16,FALSE)</f>
        <v>0</v>
      </c>
      <c r="K454" s="36">
        <f>VLOOKUP(H454,'Metales Pesados 2026'!H454:AJ930,29,FALSE)</f>
        <v>0</v>
      </c>
      <c r="L454" s="60">
        <f>VLOOKUP(H454,'Metales Pesados 2026'!H454:AW930,42,FALSE)</f>
        <v>0</v>
      </c>
      <c r="M454" s="36">
        <f>VLOOKUP(H454,'Metales Pesados 2026'!H454:BJ930,55,FALSE)</f>
        <v>0</v>
      </c>
      <c r="N454" s="36">
        <f>VLOOKUP(H454,'Metales Pesados 2026'!H454:BW930,68,FALSE)</f>
        <v>0</v>
      </c>
      <c r="O454" s="36">
        <f>VLOOKUP(H454,'Metales Pesados 2026'!H454:CJ930,81,FALSE)</f>
        <v>0</v>
      </c>
      <c r="P454" s="60">
        <f>VLOOKUP(H454,'Metales Pesados 2026'!H454:CW930,94,FALSE)</f>
        <v>0</v>
      </c>
    </row>
    <row r="455" spans="1:16" ht="13.05" customHeight="1" x14ac:dyDescent="0.2">
      <c r="A455" s="46" t="s">
        <v>464</v>
      </c>
      <c r="B455" s="46" t="s">
        <v>510</v>
      </c>
      <c r="C455" s="89">
        <v>404</v>
      </c>
      <c r="D455" s="46" t="s">
        <v>464</v>
      </c>
      <c r="E455" s="46" t="s">
        <v>464</v>
      </c>
      <c r="F455" s="46" t="s">
        <v>510</v>
      </c>
      <c r="G455" s="47" t="s">
        <v>32</v>
      </c>
      <c r="H455" s="71">
        <v>30509</v>
      </c>
      <c r="I455" s="49" t="s">
        <v>519</v>
      </c>
      <c r="J455" s="64">
        <f>VLOOKUP(H455,'Metales Pesados 2026'!H455:W931,16,FALSE)</f>
        <v>0</v>
      </c>
      <c r="K455" s="36">
        <f>VLOOKUP(H455,'Metales Pesados 2026'!H455:AJ931,29,FALSE)</f>
        <v>0</v>
      </c>
      <c r="L455" s="60">
        <f>VLOOKUP(H455,'Metales Pesados 2026'!H455:AW931,42,FALSE)</f>
        <v>0</v>
      </c>
      <c r="M455" s="36">
        <f>VLOOKUP(H455,'Metales Pesados 2026'!H455:BJ931,55,FALSE)</f>
        <v>0</v>
      </c>
      <c r="N455" s="36">
        <f>VLOOKUP(H455,'Metales Pesados 2026'!H455:BW931,68,FALSE)</f>
        <v>0</v>
      </c>
      <c r="O455" s="36">
        <f>VLOOKUP(H455,'Metales Pesados 2026'!H455:CJ931,81,FALSE)</f>
        <v>0</v>
      </c>
      <c r="P455" s="60">
        <f>VLOOKUP(H455,'Metales Pesados 2026'!H455:CW931,94,FALSE)</f>
        <v>0</v>
      </c>
    </row>
    <row r="456" spans="1:16" ht="13.05" customHeight="1" x14ac:dyDescent="0.2">
      <c r="A456" s="46" t="s">
        <v>464</v>
      </c>
      <c r="B456" s="46" t="s">
        <v>520</v>
      </c>
      <c r="C456" s="89">
        <v>404</v>
      </c>
      <c r="D456" s="46" t="s">
        <v>464</v>
      </c>
      <c r="E456" s="46" t="s">
        <v>464</v>
      </c>
      <c r="F456" s="46" t="s">
        <v>520</v>
      </c>
      <c r="G456" s="47" t="s">
        <v>58</v>
      </c>
      <c r="H456" s="71">
        <v>251</v>
      </c>
      <c r="I456" s="49" t="s">
        <v>521</v>
      </c>
      <c r="J456" s="64">
        <f>VLOOKUP(H456,'Metales Pesados 2026'!H456:W932,16,FALSE)</f>
        <v>0</v>
      </c>
      <c r="K456" s="36">
        <f>VLOOKUP(H456,'Metales Pesados 2026'!H456:AJ932,29,FALSE)</f>
        <v>0</v>
      </c>
      <c r="L456" s="60">
        <f>VLOOKUP(H456,'Metales Pesados 2026'!H456:AW932,42,FALSE)</f>
        <v>0</v>
      </c>
      <c r="M456" s="36">
        <f>VLOOKUP(H456,'Metales Pesados 2026'!H456:BJ932,55,FALSE)</f>
        <v>0</v>
      </c>
      <c r="N456" s="36">
        <f>VLOOKUP(H456,'Metales Pesados 2026'!H456:BW932,68,FALSE)</f>
        <v>0</v>
      </c>
      <c r="O456" s="36">
        <f>VLOOKUP(H456,'Metales Pesados 2026'!H456:CJ932,81,FALSE)</f>
        <v>0</v>
      </c>
      <c r="P456" s="60">
        <f>VLOOKUP(H456,'Metales Pesados 2026'!H456:CW932,94,FALSE)</f>
        <v>0</v>
      </c>
    </row>
    <row r="457" spans="1:16" ht="13.05" customHeight="1" x14ac:dyDescent="0.2">
      <c r="A457" s="46" t="s">
        <v>464</v>
      </c>
      <c r="B457" s="46" t="s">
        <v>520</v>
      </c>
      <c r="C457" s="89">
        <v>404</v>
      </c>
      <c r="D457" s="46" t="s">
        <v>464</v>
      </c>
      <c r="E457" s="46" t="s">
        <v>464</v>
      </c>
      <c r="F457" s="46" t="s">
        <v>520</v>
      </c>
      <c r="G457" s="47" t="s">
        <v>32</v>
      </c>
      <c r="H457" s="71">
        <v>252</v>
      </c>
      <c r="I457" s="49" t="s">
        <v>522</v>
      </c>
      <c r="J457" s="64">
        <f>VLOOKUP(H457,'Metales Pesados 2026'!H457:W933,16,FALSE)</f>
        <v>0</v>
      </c>
      <c r="K457" s="36">
        <f>VLOOKUP(H457,'Metales Pesados 2026'!H457:AJ933,29,FALSE)</f>
        <v>0</v>
      </c>
      <c r="L457" s="60">
        <f>VLOOKUP(H457,'Metales Pesados 2026'!H457:AW933,42,FALSE)</f>
        <v>0</v>
      </c>
      <c r="M457" s="36">
        <f>VLOOKUP(H457,'Metales Pesados 2026'!H457:BJ933,55,FALSE)</f>
        <v>0</v>
      </c>
      <c r="N457" s="36">
        <f>VLOOKUP(H457,'Metales Pesados 2026'!H457:BW933,68,FALSE)</f>
        <v>0</v>
      </c>
      <c r="O457" s="36">
        <f>VLOOKUP(H457,'Metales Pesados 2026'!H457:CJ933,81,FALSE)</f>
        <v>0</v>
      </c>
      <c r="P457" s="60">
        <f>VLOOKUP(H457,'Metales Pesados 2026'!H457:CW933,94,FALSE)</f>
        <v>0</v>
      </c>
    </row>
    <row r="458" spans="1:16" ht="13.05" customHeight="1" x14ac:dyDescent="0.2">
      <c r="A458" s="46" t="s">
        <v>464</v>
      </c>
      <c r="B458" s="46" t="s">
        <v>520</v>
      </c>
      <c r="C458" s="89">
        <v>404</v>
      </c>
      <c r="D458" s="46" t="s">
        <v>464</v>
      </c>
      <c r="E458" s="46" t="s">
        <v>464</v>
      </c>
      <c r="F458" s="46" t="s">
        <v>520</v>
      </c>
      <c r="G458" s="47" t="s">
        <v>32</v>
      </c>
      <c r="H458" s="71">
        <v>253</v>
      </c>
      <c r="I458" s="49" t="s">
        <v>523</v>
      </c>
      <c r="J458" s="64">
        <f>VLOOKUP(H458,'Metales Pesados 2026'!H458:W934,16,FALSE)</f>
        <v>0</v>
      </c>
      <c r="K458" s="36">
        <f>VLOOKUP(H458,'Metales Pesados 2026'!H458:AJ934,29,FALSE)</f>
        <v>0</v>
      </c>
      <c r="L458" s="60">
        <f>VLOOKUP(H458,'Metales Pesados 2026'!H458:AW934,42,FALSE)</f>
        <v>0</v>
      </c>
      <c r="M458" s="36">
        <f>VLOOKUP(H458,'Metales Pesados 2026'!H458:BJ934,55,FALSE)</f>
        <v>0</v>
      </c>
      <c r="N458" s="36">
        <f>VLOOKUP(H458,'Metales Pesados 2026'!H458:BW934,68,FALSE)</f>
        <v>0</v>
      </c>
      <c r="O458" s="36">
        <f>VLOOKUP(H458,'Metales Pesados 2026'!H458:CJ934,81,FALSE)</f>
        <v>0</v>
      </c>
      <c r="P458" s="60">
        <f>VLOOKUP(H458,'Metales Pesados 2026'!H458:CW934,94,FALSE)</f>
        <v>0</v>
      </c>
    </row>
    <row r="459" spans="1:16" ht="13.05" customHeight="1" x14ac:dyDescent="0.2">
      <c r="A459" s="46" t="s">
        <v>464</v>
      </c>
      <c r="B459" s="46" t="s">
        <v>520</v>
      </c>
      <c r="C459" s="89">
        <v>404</v>
      </c>
      <c r="D459" s="46" t="s">
        <v>464</v>
      </c>
      <c r="E459" s="46" t="s">
        <v>464</v>
      </c>
      <c r="F459" s="46" t="s">
        <v>520</v>
      </c>
      <c r="G459" s="47" t="s">
        <v>32</v>
      </c>
      <c r="H459" s="71">
        <v>254</v>
      </c>
      <c r="I459" s="49" t="s">
        <v>524</v>
      </c>
      <c r="J459" s="64">
        <f>VLOOKUP(H459,'Metales Pesados 2026'!H459:W935,16,FALSE)</f>
        <v>0</v>
      </c>
      <c r="K459" s="36">
        <f>VLOOKUP(H459,'Metales Pesados 2026'!H459:AJ935,29,FALSE)</f>
        <v>0</v>
      </c>
      <c r="L459" s="60">
        <f>VLOOKUP(H459,'Metales Pesados 2026'!H459:AW935,42,FALSE)</f>
        <v>0</v>
      </c>
      <c r="M459" s="36">
        <f>VLOOKUP(H459,'Metales Pesados 2026'!H459:BJ935,55,FALSE)</f>
        <v>0</v>
      </c>
      <c r="N459" s="36">
        <f>VLOOKUP(H459,'Metales Pesados 2026'!H459:BW935,68,FALSE)</f>
        <v>0</v>
      </c>
      <c r="O459" s="36">
        <f>VLOOKUP(H459,'Metales Pesados 2026'!H459:CJ935,81,FALSE)</f>
        <v>0</v>
      </c>
      <c r="P459" s="60">
        <f>VLOOKUP(H459,'Metales Pesados 2026'!H459:CW935,94,FALSE)</f>
        <v>0</v>
      </c>
    </row>
    <row r="460" spans="1:16" ht="13.05" customHeight="1" x14ac:dyDescent="0.2">
      <c r="A460" s="46" t="s">
        <v>464</v>
      </c>
      <c r="B460" s="46" t="s">
        <v>520</v>
      </c>
      <c r="C460" s="89">
        <v>404</v>
      </c>
      <c r="D460" s="46" t="s">
        <v>464</v>
      </c>
      <c r="E460" s="46" t="s">
        <v>464</v>
      </c>
      <c r="F460" s="46" t="s">
        <v>520</v>
      </c>
      <c r="G460" s="47" t="s">
        <v>32</v>
      </c>
      <c r="H460" s="71">
        <v>255</v>
      </c>
      <c r="I460" s="49" t="s">
        <v>525</v>
      </c>
      <c r="J460" s="64">
        <f>VLOOKUP(H460,'Metales Pesados 2026'!H460:W936,16,FALSE)</f>
        <v>0</v>
      </c>
      <c r="K460" s="36">
        <f>VLOOKUP(H460,'Metales Pesados 2026'!H460:AJ936,29,FALSE)</f>
        <v>0</v>
      </c>
      <c r="L460" s="60">
        <f>VLOOKUP(H460,'Metales Pesados 2026'!H460:AW936,42,FALSE)</f>
        <v>0</v>
      </c>
      <c r="M460" s="36">
        <f>VLOOKUP(H460,'Metales Pesados 2026'!H460:BJ936,55,FALSE)</f>
        <v>0</v>
      </c>
      <c r="N460" s="36">
        <f>VLOOKUP(H460,'Metales Pesados 2026'!H460:BW936,68,FALSE)</f>
        <v>0</v>
      </c>
      <c r="O460" s="36">
        <f>VLOOKUP(H460,'Metales Pesados 2026'!H460:CJ936,81,FALSE)</f>
        <v>0</v>
      </c>
      <c r="P460" s="60">
        <f>VLOOKUP(H460,'Metales Pesados 2026'!H460:CW936,94,FALSE)</f>
        <v>0</v>
      </c>
    </row>
    <row r="461" spans="1:16" ht="13.05" customHeight="1" x14ac:dyDescent="0.2">
      <c r="A461" s="46" t="s">
        <v>464</v>
      </c>
      <c r="B461" s="46" t="s">
        <v>520</v>
      </c>
      <c r="C461" s="89">
        <v>404</v>
      </c>
      <c r="D461" s="46" t="s">
        <v>464</v>
      </c>
      <c r="E461" s="46" t="s">
        <v>464</v>
      </c>
      <c r="F461" s="46" t="s">
        <v>520</v>
      </c>
      <c r="G461" s="47" t="s">
        <v>32</v>
      </c>
      <c r="H461" s="71">
        <v>256</v>
      </c>
      <c r="I461" s="49" t="s">
        <v>526</v>
      </c>
      <c r="J461" s="64">
        <f>VLOOKUP(H461,'Metales Pesados 2026'!H461:W937,16,FALSE)</f>
        <v>0</v>
      </c>
      <c r="K461" s="36">
        <f>VLOOKUP(H461,'Metales Pesados 2026'!H461:AJ937,29,FALSE)</f>
        <v>0</v>
      </c>
      <c r="L461" s="60">
        <f>VLOOKUP(H461,'Metales Pesados 2026'!H461:AW937,42,FALSE)</f>
        <v>0</v>
      </c>
      <c r="M461" s="36">
        <f>VLOOKUP(H461,'Metales Pesados 2026'!H461:BJ937,55,FALSE)</f>
        <v>0</v>
      </c>
      <c r="N461" s="36">
        <f>VLOOKUP(H461,'Metales Pesados 2026'!H461:BW937,68,FALSE)</f>
        <v>0</v>
      </c>
      <c r="O461" s="36">
        <f>VLOOKUP(H461,'Metales Pesados 2026'!H461:CJ937,81,FALSE)</f>
        <v>0</v>
      </c>
      <c r="P461" s="60">
        <f>VLOOKUP(H461,'Metales Pesados 2026'!H461:CW937,94,FALSE)</f>
        <v>0</v>
      </c>
    </row>
    <row r="462" spans="1:16" ht="13.05" customHeight="1" x14ac:dyDescent="0.2">
      <c r="A462" s="46" t="s">
        <v>464</v>
      </c>
      <c r="B462" s="46" t="s">
        <v>520</v>
      </c>
      <c r="C462" s="89">
        <v>404</v>
      </c>
      <c r="D462" s="46" t="s">
        <v>464</v>
      </c>
      <c r="E462" s="46" t="s">
        <v>464</v>
      </c>
      <c r="F462" s="46" t="s">
        <v>520</v>
      </c>
      <c r="G462" s="47" t="s">
        <v>32</v>
      </c>
      <c r="H462" s="71">
        <v>257</v>
      </c>
      <c r="I462" s="49" t="s">
        <v>527</v>
      </c>
      <c r="J462" s="64">
        <f>VLOOKUP(H462,'Metales Pesados 2026'!H462:W938,16,FALSE)</f>
        <v>0</v>
      </c>
      <c r="K462" s="36">
        <f>VLOOKUP(H462,'Metales Pesados 2026'!H462:AJ938,29,FALSE)</f>
        <v>0</v>
      </c>
      <c r="L462" s="60">
        <f>VLOOKUP(H462,'Metales Pesados 2026'!H462:AW938,42,FALSE)</f>
        <v>0</v>
      </c>
      <c r="M462" s="36">
        <f>VLOOKUP(H462,'Metales Pesados 2026'!H462:BJ938,55,FALSE)</f>
        <v>0</v>
      </c>
      <c r="N462" s="36">
        <f>VLOOKUP(H462,'Metales Pesados 2026'!H462:BW938,68,FALSE)</f>
        <v>0</v>
      </c>
      <c r="O462" s="36">
        <f>VLOOKUP(H462,'Metales Pesados 2026'!H462:CJ938,81,FALSE)</f>
        <v>0</v>
      </c>
      <c r="P462" s="60">
        <f>VLOOKUP(H462,'Metales Pesados 2026'!H462:CW938,94,FALSE)</f>
        <v>0</v>
      </c>
    </row>
    <row r="463" spans="1:16" ht="13.05" customHeight="1" x14ac:dyDescent="0.2">
      <c r="A463" s="46" t="s">
        <v>464</v>
      </c>
      <c r="B463" s="46" t="s">
        <v>520</v>
      </c>
      <c r="C463" s="89">
        <v>404</v>
      </c>
      <c r="D463" s="46" t="s">
        <v>464</v>
      </c>
      <c r="E463" s="46" t="s">
        <v>464</v>
      </c>
      <c r="F463" s="46" t="s">
        <v>520</v>
      </c>
      <c r="G463" s="47" t="s">
        <v>32</v>
      </c>
      <c r="H463" s="71">
        <v>11691</v>
      </c>
      <c r="I463" s="49" t="s">
        <v>528</v>
      </c>
      <c r="J463" s="64">
        <f>VLOOKUP(H463,'Metales Pesados 2026'!H463:W939,16,FALSE)</f>
        <v>0</v>
      </c>
      <c r="K463" s="36">
        <f>VLOOKUP(H463,'Metales Pesados 2026'!H463:AJ939,29,FALSE)</f>
        <v>0</v>
      </c>
      <c r="L463" s="60">
        <f>VLOOKUP(H463,'Metales Pesados 2026'!H463:AW939,42,FALSE)</f>
        <v>0</v>
      </c>
      <c r="M463" s="36">
        <f>VLOOKUP(H463,'Metales Pesados 2026'!H463:BJ939,55,FALSE)</f>
        <v>0</v>
      </c>
      <c r="N463" s="36">
        <f>VLOOKUP(H463,'Metales Pesados 2026'!H463:BW939,68,FALSE)</f>
        <v>0</v>
      </c>
      <c r="O463" s="36">
        <f>VLOOKUP(H463,'Metales Pesados 2026'!H463:CJ939,81,FALSE)</f>
        <v>0</v>
      </c>
      <c r="P463" s="60">
        <f>VLOOKUP(H463,'Metales Pesados 2026'!H463:CW939,94,FALSE)</f>
        <v>0</v>
      </c>
    </row>
    <row r="464" spans="1:16" ht="13.05" customHeight="1" x14ac:dyDescent="0.2">
      <c r="A464" s="46" t="s">
        <v>464</v>
      </c>
      <c r="B464" s="46" t="s">
        <v>520</v>
      </c>
      <c r="C464" s="89">
        <v>404</v>
      </c>
      <c r="D464" s="46" t="s">
        <v>464</v>
      </c>
      <c r="E464" s="46" t="s">
        <v>464</v>
      </c>
      <c r="F464" s="46" t="s">
        <v>520</v>
      </c>
      <c r="G464" s="47" t="s">
        <v>32</v>
      </c>
      <c r="H464" s="71">
        <v>6826</v>
      </c>
      <c r="I464" s="49" t="s">
        <v>529</v>
      </c>
      <c r="J464" s="64">
        <f>VLOOKUP(H464,'Metales Pesados 2026'!H464:W940,16,FALSE)</f>
        <v>0</v>
      </c>
      <c r="K464" s="36">
        <f>VLOOKUP(H464,'Metales Pesados 2026'!H464:AJ940,29,FALSE)</f>
        <v>0</v>
      </c>
      <c r="L464" s="60">
        <f>VLOOKUP(H464,'Metales Pesados 2026'!H464:AW940,42,FALSE)</f>
        <v>0</v>
      </c>
      <c r="M464" s="36">
        <f>VLOOKUP(H464,'Metales Pesados 2026'!H464:BJ940,55,FALSE)</f>
        <v>0</v>
      </c>
      <c r="N464" s="36">
        <f>VLOOKUP(H464,'Metales Pesados 2026'!H464:BW940,68,FALSE)</f>
        <v>0</v>
      </c>
      <c r="O464" s="36">
        <f>VLOOKUP(H464,'Metales Pesados 2026'!H464:CJ940,81,FALSE)</f>
        <v>0</v>
      </c>
      <c r="P464" s="60">
        <f>VLOOKUP(H464,'Metales Pesados 2026'!H464:CW940,94,FALSE)</f>
        <v>0</v>
      </c>
    </row>
    <row r="465" spans="1:16" ht="13.05" customHeight="1" x14ac:dyDescent="0.2">
      <c r="A465" s="46" t="s">
        <v>464</v>
      </c>
      <c r="B465" s="46" t="s">
        <v>520</v>
      </c>
      <c r="C465" s="89">
        <v>404</v>
      </c>
      <c r="D465" s="46" t="s">
        <v>464</v>
      </c>
      <c r="E465" s="46" t="s">
        <v>464</v>
      </c>
      <c r="F465" s="46" t="s">
        <v>520</v>
      </c>
      <c r="G465" s="47" t="s">
        <v>32</v>
      </c>
      <c r="H465" s="71">
        <v>7014</v>
      </c>
      <c r="I465" s="49" t="s">
        <v>530</v>
      </c>
      <c r="J465" s="64">
        <f>VLOOKUP(H465,'Metales Pesados 2026'!H465:W941,16,FALSE)</f>
        <v>0</v>
      </c>
      <c r="K465" s="36">
        <f>VLOOKUP(H465,'Metales Pesados 2026'!H465:AJ941,29,FALSE)</f>
        <v>0</v>
      </c>
      <c r="L465" s="60">
        <f>VLOOKUP(H465,'Metales Pesados 2026'!H465:AW941,42,FALSE)</f>
        <v>0</v>
      </c>
      <c r="M465" s="36">
        <f>VLOOKUP(H465,'Metales Pesados 2026'!H465:BJ941,55,FALSE)</f>
        <v>0</v>
      </c>
      <c r="N465" s="36">
        <f>VLOOKUP(H465,'Metales Pesados 2026'!H465:BW941,68,FALSE)</f>
        <v>0</v>
      </c>
      <c r="O465" s="36">
        <f>VLOOKUP(H465,'Metales Pesados 2026'!H465:CJ941,81,FALSE)</f>
        <v>0</v>
      </c>
      <c r="P465" s="60">
        <f>VLOOKUP(H465,'Metales Pesados 2026'!H465:CW941,94,FALSE)</f>
        <v>0</v>
      </c>
    </row>
    <row r="466" spans="1:16" ht="13.05" customHeight="1" x14ac:dyDescent="0.2">
      <c r="A466" s="46" t="s">
        <v>464</v>
      </c>
      <c r="B466" s="46" t="s">
        <v>520</v>
      </c>
      <c r="C466" s="89">
        <v>404</v>
      </c>
      <c r="D466" s="46" t="s">
        <v>464</v>
      </c>
      <c r="E466" s="46" t="s">
        <v>464</v>
      </c>
      <c r="F466" s="46" t="s">
        <v>520</v>
      </c>
      <c r="G466" s="47" t="s">
        <v>32</v>
      </c>
      <c r="H466" s="71">
        <v>24414</v>
      </c>
      <c r="I466" s="49" t="s">
        <v>531</v>
      </c>
      <c r="J466" s="64">
        <f>VLOOKUP(H466,'Metales Pesados 2026'!H466:W942,16,FALSE)</f>
        <v>0</v>
      </c>
      <c r="K466" s="36">
        <f>VLOOKUP(H466,'Metales Pesados 2026'!H466:AJ942,29,FALSE)</f>
        <v>0</v>
      </c>
      <c r="L466" s="60">
        <f>VLOOKUP(H466,'Metales Pesados 2026'!H466:AW942,42,FALSE)</f>
        <v>0</v>
      </c>
      <c r="M466" s="36">
        <f>VLOOKUP(H466,'Metales Pesados 2026'!H466:BJ942,55,FALSE)</f>
        <v>0</v>
      </c>
      <c r="N466" s="36">
        <f>VLOOKUP(H466,'Metales Pesados 2026'!H466:BW942,68,FALSE)</f>
        <v>0</v>
      </c>
      <c r="O466" s="36">
        <f>VLOOKUP(H466,'Metales Pesados 2026'!H466:CJ942,81,FALSE)</f>
        <v>0</v>
      </c>
      <c r="P466" s="60">
        <f>VLOOKUP(H466,'Metales Pesados 2026'!H466:CW942,94,FALSE)</f>
        <v>0</v>
      </c>
    </row>
    <row r="467" spans="1:16" ht="13.05" customHeight="1" x14ac:dyDescent="0.2">
      <c r="A467" s="46" t="s">
        <v>464</v>
      </c>
      <c r="B467" s="46" t="s">
        <v>520</v>
      </c>
      <c r="C467" s="89">
        <v>404</v>
      </c>
      <c r="D467" s="46" t="s">
        <v>464</v>
      </c>
      <c r="E467" s="46" t="s">
        <v>464</v>
      </c>
      <c r="F467" s="46" t="s">
        <v>520</v>
      </c>
      <c r="G467" s="47" t="s">
        <v>32</v>
      </c>
      <c r="H467" s="71">
        <v>30202</v>
      </c>
      <c r="I467" s="49" t="s">
        <v>532</v>
      </c>
      <c r="J467" s="64">
        <f>VLOOKUP(H467,'Metales Pesados 2026'!H467:W943,16,FALSE)</f>
        <v>0</v>
      </c>
      <c r="K467" s="36">
        <f>VLOOKUP(H467,'Metales Pesados 2026'!H467:AJ943,29,FALSE)</f>
        <v>0</v>
      </c>
      <c r="L467" s="60">
        <f>VLOOKUP(H467,'Metales Pesados 2026'!H467:AW943,42,FALSE)</f>
        <v>0</v>
      </c>
      <c r="M467" s="36">
        <f>VLOOKUP(H467,'Metales Pesados 2026'!H467:BJ943,55,FALSE)</f>
        <v>0</v>
      </c>
      <c r="N467" s="36">
        <f>VLOOKUP(H467,'Metales Pesados 2026'!H467:BW943,68,FALSE)</f>
        <v>0</v>
      </c>
      <c r="O467" s="36">
        <f>VLOOKUP(H467,'Metales Pesados 2026'!H467:CJ943,81,FALSE)</f>
        <v>0</v>
      </c>
      <c r="P467" s="60">
        <f>VLOOKUP(H467,'Metales Pesados 2026'!H467:CW943,94,FALSE)</f>
        <v>0</v>
      </c>
    </row>
    <row r="468" spans="1:16" ht="13.05" customHeight="1" x14ac:dyDescent="0.2">
      <c r="A468" s="46" t="s">
        <v>6</v>
      </c>
      <c r="B468" s="46" t="s">
        <v>18</v>
      </c>
      <c r="C468" s="89">
        <v>400</v>
      </c>
      <c r="D468" s="46" t="s">
        <v>610</v>
      </c>
      <c r="E468" s="46" t="s">
        <v>19</v>
      </c>
      <c r="F468" s="46" t="s">
        <v>20</v>
      </c>
      <c r="G468" s="47" t="s">
        <v>32</v>
      </c>
      <c r="H468" s="71">
        <v>32394</v>
      </c>
      <c r="I468" s="49" t="s">
        <v>542</v>
      </c>
      <c r="J468" s="64">
        <f>VLOOKUP(H468,'Metales Pesados 2026'!H468:W960,16,FALSE)</f>
        <v>0</v>
      </c>
      <c r="K468" s="36">
        <f>VLOOKUP(H468,'Metales Pesados 2026'!H468:AJ960,29,FALSE)</f>
        <v>0</v>
      </c>
      <c r="L468" s="60">
        <f>VLOOKUP(H468,'Metales Pesados 2026'!H468:AW960,42,FALSE)</f>
        <v>0</v>
      </c>
      <c r="M468" s="36">
        <f>VLOOKUP(H468,'Metales Pesados 2026'!H468:BJ960,55,FALSE)</f>
        <v>0</v>
      </c>
      <c r="N468" s="36">
        <f>VLOOKUP(H468,'Metales Pesados 2026'!H468:BW960,68,FALSE)</f>
        <v>0</v>
      </c>
      <c r="O468" s="36">
        <f>VLOOKUP(H468,'Metales Pesados 2026'!H468:CJ960,81,FALSE)</f>
        <v>0</v>
      </c>
      <c r="P468" s="60">
        <f>VLOOKUP(H468,'Metales Pesados 2026'!H468:CW960,94,FALSE)</f>
        <v>0</v>
      </c>
    </row>
    <row r="469" spans="1:16" ht="13.05" customHeight="1" x14ac:dyDescent="0.2">
      <c r="A469" s="46" t="s">
        <v>204</v>
      </c>
      <c r="B469" s="46" t="s">
        <v>205</v>
      </c>
      <c r="C469" s="89">
        <v>407</v>
      </c>
      <c r="D469" s="46" t="s">
        <v>612</v>
      </c>
      <c r="E469" s="46" t="s">
        <v>204</v>
      </c>
      <c r="F469" s="46" t="s">
        <v>205</v>
      </c>
      <c r="G469" s="47" t="s">
        <v>32</v>
      </c>
      <c r="H469" s="71">
        <v>32283</v>
      </c>
      <c r="I469" s="49" t="s">
        <v>563</v>
      </c>
      <c r="J469" s="64">
        <f>VLOOKUP(H469,'Metales Pesados 2026'!H469:W961,16,FALSE)</f>
        <v>0</v>
      </c>
      <c r="K469" s="36">
        <f>VLOOKUP(H469,'Metales Pesados 2026'!H469:AJ961,29,FALSE)</f>
        <v>0</v>
      </c>
      <c r="L469" s="60">
        <f>VLOOKUP(H469,'Metales Pesados 2026'!H469:AW961,42,FALSE)</f>
        <v>0</v>
      </c>
      <c r="M469" s="36">
        <f>VLOOKUP(H469,'Metales Pesados 2026'!H469:BJ961,55,FALSE)</f>
        <v>0</v>
      </c>
      <c r="N469" s="36">
        <f>VLOOKUP(H469,'Metales Pesados 2026'!H469:BW961,68,FALSE)</f>
        <v>0</v>
      </c>
      <c r="O469" s="36">
        <f>VLOOKUP(H469,'Metales Pesados 2026'!H469:CJ961,81,FALSE)</f>
        <v>0</v>
      </c>
      <c r="P469" s="60">
        <f>VLOOKUP(H469,'Metales Pesados 2026'!H469:CW961,94,FALSE)</f>
        <v>0</v>
      </c>
    </row>
    <row r="470" spans="1:16" ht="13.05" customHeight="1" x14ac:dyDescent="0.2">
      <c r="A470" s="46" t="s">
        <v>6</v>
      </c>
      <c r="B470" s="46" t="s">
        <v>47</v>
      </c>
      <c r="C470" s="89">
        <v>400</v>
      </c>
      <c r="D470" s="46" t="s">
        <v>610</v>
      </c>
      <c r="E470" s="46" t="s">
        <v>25</v>
      </c>
      <c r="F470" s="46" t="s">
        <v>48</v>
      </c>
      <c r="G470" s="47" t="s">
        <v>39</v>
      </c>
      <c r="H470" s="71">
        <v>32416</v>
      </c>
      <c r="I470" s="49" t="s">
        <v>564</v>
      </c>
      <c r="J470" s="64">
        <f>VLOOKUP(H470,'Metales Pesados 2026'!H470:W962,16,FALSE)</f>
        <v>0</v>
      </c>
      <c r="K470" s="36">
        <f>VLOOKUP(H470,'Metales Pesados 2026'!H470:AJ962,29,FALSE)</f>
        <v>0</v>
      </c>
      <c r="L470" s="60">
        <f>VLOOKUP(H470,'Metales Pesados 2026'!H470:AW962,42,FALSE)</f>
        <v>0</v>
      </c>
      <c r="M470" s="36">
        <f>VLOOKUP(H470,'Metales Pesados 2026'!H470:BJ962,55,FALSE)</f>
        <v>0</v>
      </c>
      <c r="N470" s="36">
        <f>VLOOKUP(H470,'Metales Pesados 2026'!H470:BW962,68,FALSE)</f>
        <v>0</v>
      </c>
      <c r="O470" s="36">
        <f>VLOOKUP(H470,'Metales Pesados 2026'!H470:CJ962,81,FALSE)</f>
        <v>0</v>
      </c>
      <c r="P470" s="60">
        <f>VLOOKUP(H470,'Metales Pesados 2026'!H470:CW962,94,FALSE)</f>
        <v>0</v>
      </c>
    </row>
    <row r="471" spans="1:16" ht="13.05" customHeight="1" x14ac:dyDescent="0.2">
      <c r="A471" s="46" t="s">
        <v>15</v>
      </c>
      <c r="B471" s="46" t="s">
        <v>16</v>
      </c>
      <c r="C471" s="89">
        <v>401</v>
      </c>
      <c r="D471" s="46" t="s">
        <v>16</v>
      </c>
      <c r="E471" s="46" t="s">
        <v>15</v>
      </c>
      <c r="F471" s="46" t="s">
        <v>448</v>
      </c>
      <c r="G471" s="47" t="s">
        <v>32</v>
      </c>
      <c r="H471" s="71">
        <v>32291</v>
      </c>
      <c r="I471" s="49" t="s">
        <v>565</v>
      </c>
      <c r="J471" s="64">
        <f>VLOOKUP(H471,'Metales Pesados 2026'!H471:W963,16,FALSE)</f>
        <v>74</v>
      </c>
      <c r="K471" s="36">
        <f>VLOOKUP(H471,'Metales Pesados 2026'!H471:AJ963,29,FALSE)</f>
        <v>0</v>
      </c>
      <c r="L471" s="60">
        <f>VLOOKUP(H471,'Metales Pesados 2026'!H471:AW963,42,FALSE)</f>
        <v>65</v>
      </c>
      <c r="M471" s="36">
        <f>VLOOKUP(H471,'Metales Pesados 2026'!H471:BJ963,55,FALSE)</f>
        <v>0</v>
      </c>
      <c r="N471" s="36">
        <f>VLOOKUP(H471,'Metales Pesados 2026'!H471:BW963,68,FALSE)</f>
        <v>0</v>
      </c>
      <c r="O471" s="36">
        <f>VLOOKUP(H471,'Metales Pesados 2026'!H471:CJ963,81,FALSE)</f>
        <v>0</v>
      </c>
      <c r="P471" s="60">
        <f>VLOOKUP(H471,'Metales Pesados 2026'!H471:CW963,94,FALSE)</f>
        <v>0</v>
      </c>
    </row>
    <row r="472" spans="1:16" ht="13.05" customHeight="1" x14ac:dyDescent="0.2">
      <c r="A472" s="46" t="s">
        <v>204</v>
      </c>
      <c r="B472" s="46" t="s">
        <v>205</v>
      </c>
      <c r="C472" s="89">
        <v>407</v>
      </c>
      <c r="D472" s="46" t="s">
        <v>612</v>
      </c>
      <c r="E472" s="46" t="s">
        <v>204</v>
      </c>
      <c r="F472" s="46" t="s">
        <v>242</v>
      </c>
      <c r="G472" s="47" t="s">
        <v>39</v>
      </c>
      <c r="H472" s="71">
        <v>32710</v>
      </c>
      <c r="I472" s="49" t="s">
        <v>571</v>
      </c>
      <c r="J472" s="64">
        <f>VLOOKUP(H472,'Metales Pesados 2026'!H472:W964,16,FALSE)</f>
        <v>398</v>
      </c>
      <c r="K472" s="36">
        <f>VLOOKUP(H472,'Metales Pesados 2026'!H472:AJ964,29,FALSE)</f>
        <v>6</v>
      </c>
      <c r="L472" s="60">
        <f>VLOOKUP(H472,'Metales Pesados 2026'!H472:AW964,42,FALSE)</f>
        <v>363</v>
      </c>
      <c r="M472" s="36">
        <f>VLOOKUP(H472,'Metales Pesados 2026'!H472:BJ964,55,FALSE)</f>
        <v>0</v>
      </c>
      <c r="N472" s="36">
        <f>VLOOKUP(H472,'Metales Pesados 2026'!H472:BW964,68,FALSE)</f>
        <v>0</v>
      </c>
      <c r="O472" s="36">
        <f>VLOOKUP(H472,'Metales Pesados 2026'!H472:CJ964,81,FALSE)</f>
        <v>0</v>
      </c>
      <c r="P472" s="60">
        <f>VLOOKUP(H472,'Metales Pesados 2026'!H472:CW964,94,FALSE)</f>
        <v>0</v>
      </c>
    </row>
    <row r="473" spans="1:16" ht="13.05" customHeight="1" x14ac:dyDescent="0.2">
      <c r="A473" s="46" t="s">
        <v>204</v>
      </c>
      <c r="B473" s="46" t="s">
        <v>205</v>
      </c>
      <c r="C473" s="89">
        <v>407</v>
      </c>
      <c r="D473" s="46" t="s">
        <v>612</v>
      </c>
      <c r="E473" s="46" t="s">
        <v>204</v>
      </c>
      <c r="F473" s="46" t="s">
        <v>242</v>
      </c>
      <c r="G473" s="47" t="s">
        <v>58</v>
      </c>
      <c r="H473" s="71">
        <v>21486</v>
      </c>
      <c r="I473" s="49" t="s">
        <v>533</v>
      </c>
      <c r="J473" s="64">
        <f>VLOOKUP(H473,'Metales Pesados 2026'!H473:W965,16,FALSE)</f>
        <v>0</v>
      </c>
      <c r="K473" s="36">
        <f>VLOOKUP(H473,'Metales Pesados 2026'!H473:AJ965,29,FALSE)</f>
        <v>0</v>
      </c>
      <c r="L473" s="60">
        <f>VLOOKUP(H473,'Metales Pesados 2026'!H473:AW965,42,FALSE)</f>
        <v>0</v>
      </c>
      <c r="M473" s="36">
        <f>VLOOKUP(H473,'Metales Pesados 2026'!H473:BJ965,55,FALSE)</f>
        <v>0</v>
      </c>
      <c r="N473" s="36">
        <f>VLOOKUP(H473,'Metales Pesados 2026'!H473:BW965,68,FALSE)</f>
        <v>0</v>
      </c>
      <c r="O473" s="36">
        <f>VLOOKUP(H473,'Metales Pesados 2026'!H473:CJ965,81,FALSE)</f>
        <v>0</v>
      </c>
      <c r="P473" s="60">
        <f>VLOOKUP(H473,'Metales Pesados 2026'!H473:CW965,94,FALSE)</f>
        <v>0</v>
      </c>
    </row>
    <row r="474" spans="1:16" ht="13.05" customHeight="1" x14ac:dyDescent="0.2">
      <c r="A474" s="46" t="s">
        <v>22</v>
      </c>
      <c r="B474" s="46" t="s">
        <v>23</v>
      </c>
      <c r="C474" s="89">
        <v>406</v>
      </c>
      <c r="D474" s="46" t="s">
        <v>611</v>
      </c>
      <c r="E474" s="46" t="s">
        <v>22</v>
      </c>
      <c r="F474" s="46" t="s">
        <v>23</v>
      </c>
      <c r="G474" s="47" t="s">
        <v>32</v>
      </c>
      <c r="H474" s="71">
        <v>32367</v>
      </c>
      <c r="I474" s="49" t="s">
        <v>580</v>
      </c>
      <c r="J474" s="64">
        <f>VLOOKUP(H474,'Metales Pesados 2026'!H474:W966,16,FALSE)</f>
        <v>0</v>
      </c>
      <c r="K474" s="36">
        <f>VLOOKUP(H474,'Metales Pesados 2026'!H474:AJ966,29,FALSE)</f>
        <v>0</v>
      </c>
      <c r="L474" s="60">
        <f>VLOOKUP(H474,'Metales Pesados 2026'!H474:AW966,42,FALSE)</f>
        <v>0</v>
      </c>
      <c r="M474" s="36">
        <f>VLOOKUP(H474,'Metales Pesados 2026'!H474:BJ966,55,FALSE)</f>
        <v>0</v>
      </c>
      <c r="N474" s="36">
        <f>VLOOKUP(H474,'Metales Pesados 2026'!H474:BW966,68,FALSE)</f>
        <v>0</v>
      </c>
      <c r="O474" s="36">
        <f>VLOOKUP(H474,'Metales Pesados 2026'!H474:CJ966,81,FALSE)</f>
        <v>0</v>
      </c>
      <c r="P474" s="60">
        <f>VLOOKUP(H474,'Metales Pesados 2026'!H474:CW966,94,FALSE)</f>
        <v>0</v>
      </c>
    </row>
    <row r="475" spans="1:16" ht="13.05" customHeight="1" x14ac:dyDescent="0.2">
      <c r="A475" s="46" t="s">
        <v>22</v>
      </c>
      <c r="B475" s="46" t="s">
        <v>23</v>
      </c>
      <c r="C475" s="89">
        <v>406</v>
      </c>
      <c r="D475" s="46" t="s">
        <v>611</v>
      </c>
      <c r="E475" s="46" t="s">
        <v>22</v>
      </c>
      <c r="F475" s="46" t="s">
        <v>23</v>
      </c>
      <c r="G475" s="47" t="s">
        <v>32</v>
      </c>
      <c r="H475" s="71">
        <v>32534</v>
      </c>
      <c r="I475" s="49" t="s">
        <v>581</v>
      </c>
      <c r="J475" s="64">
        <f>VLOOKUP(H475,'Metales Pesados 2026'!H475:W967,16,FALSE)</f>
        <v>0</v>
      </c>
      <c r="K475" s="36">
        <f>VLOOKUP(H475,'Metales Pesados 2026'!H475:AJ967,29,FALSE)</f>
        <v>0</v>
      </c>
      <c r="L475" s="60">
        <f>VLOOKUP(H475,'Metales Pesados 2026'!H475:AW967,42,FALSE)</f>
        <v>0</v>
      </c>
      <c r="M475" s="36">
        <f>VLOOKUP(H475,'Metales Pesados 2026'!H475:BJ967,55,FALSE)</f>
        <v>0</v>
      </c>
      <c r="N475" s="36">
        <f>VLOOKUP(H475,'Metales Pesados 2026'!H475:BW967,68,FALSE)</f>
        <v>0</v>
      </c>
      <c r="O475" s="36">
        <f>VLOOKUP(H475,'Metales Pesados 2026'!H475:CJ967,81,FALSE)</f>
        <v>0</v>
      </c>
      <c r="P475" s="60">
        <f>VLOOKUP(H475,'Metales Pesados 2026'!H475:CW967,94,FALSE)</f>
        <v>0</v>
      </c>
    </row>
    <row r="476" spans="1:16" ht="13.05" customHeight="1" x14ac:dyDescent="0.2">
      <c r="A476" s="46" t="s">
        <v>22</v>
      </c>
      <c r="B476" s="46" t="s">
        <v>23</v>
      </c>
      <c r="C476" s="89">
        <v>406</v>
      </c>
      <c r="D476" s="46" t="s">
        <v>611</v>
      </c>
      <c r="E476" s="46" t="s">
        <v>22</v>
      </c>
      <c r="F476" s="46" t="s">
        <v>23</v>
      </c>
      <c r="G476" s="47" t="s">
        <v>32</v>
      </c>
      <c r="H476" s="71">
        <v>32646</v>
      </c>
      <c r="I476" s="49" t="s">
        <v>582</v>
      </c>
      <c r="J476" s="64">
        <f>VLOOKUP(H476,'Metales Pesados 2026'!H476:W968,16,FALSE)</f>
        <v>0</v>
      </c>
      <c r="K476" s="36">
        <f>VLOOKUP(H476,'Metales Pesados 2026'!H476:AJ968,29,FALSE)</f>
        <v>0</v>
      </c>
      <c r="L476" s="60">
        <f>VLOOKUP(H476,'Metales Pesados 2026'!H476:AW968,42,FALSE)</f>
        <v>0</v>
      </c>
      <c r="M476" s="36">
        <f>VLOOKUP(H476,'Metales Pesados 2026'!H476:BJ968,55,FALSE)</f>
        <v>0</v>
      </c>
      <c r="N476" s="36">
        <f>VLOOKUP(H476,'Metales Pesados 2026'!H476:BW968,68,FALSE)</f>
        <v>0</v>
      </c>
      <c r="O476" s="36">
        <f>VLOOKUP(H476,'Metales Pesados 2026'!H476:CJ968,81,FALSE)</f>
        <v>0</v>
      </c>
      <c r="P476" s="60">
        <f>VLOOKUP(H476,'Metales Pesados 2026'!H476:CW968,94,FALSE)</f>
        <v>0</v>
      </c>
    </row>
    <row r="477" spans="1:16" ht="13.05" customHeight="1" x14ac:dyDescent="0.2">
      <c r="A477" s="46" t="s">
        <v>22</v>
      </c>
      <c r="B477" s="46" t="s">
        <v>23</v>
      </c>
      <c r="C477" s="89">
        <v>406</v>
      </c>
      <c r="D477" s="46" t="s">
        <v>611</v>
      </c>
      <c r="E477" s="46" t="s">
        <v>22</v>
      </c>
      <c r="F477" s="46" t="s">
        <v>23</v>
      </c>
      <c r="G477" s="47" t="s">
        <v>32</v>
      </c>
      <c r="H477" s="71">
        <v>32517</v>
      </c>
      <c r="I477" s="49" t="s">
        <v>583</v>
      </c>
      <c r="J477" s="64">
        <f>VLOOKUP(H477,'Metales Pesados 2026'!H477:W969,16,FALSE)</f>
        <v>0</v>
      </c>
      <c r="K477" s="36">
        <f>VLOOKUP(H477,'Metales Pesados 2026'!H477:AJ969,29,FALSE)</f>
        <v>0</v>
      </c>
      <c r="L477" s="60">
        <f>VLOOKUP(H477,'Metales Pesados 2026'!H477:AW969,42,FALSE)</f>
        <v>0</v>
      </c>
      <c r="M477" s="36">
        <f>VLOOKUP(H477,'Metales Pesados 2026'!H477:BJ969,55,FALSE)</f>
        <v>0</v>
      </c>
      <c r="N477" s="36">
        <f>VLOOKUP(H477,'Metales Pesados 2026'!H477:BW969,68,FALSE)</f>
        <v>0</v>
      </c>
      <c r="O477" s="36">
        <f>VLOOKUP(H477,'Metales Pesados 2026'!H477:CJ969,81,FALSE)</f>
        <v>0</v>
      </c>
      <c r="P477" s="60">
        <f>VLOOKUP(H477,'Metales Pesados 2026'!H477:CW969,94,FALSE)</f>
        <v>0</v>
      </c>
    </row>
    <row r="478" spans="1:16" ht="13.05" customHeight="1" x14ac:dyDescent="0.2">
      <c r="A478" s="46" t="s">
        <v>204</v>
      </c>
      <c r="B478" s="46" t="s">
        <v>205</v>
      </c>
      <c r="C478" s="89">
        <v>407</v>
      </c>
      <c r="D478" s="46" t="s">
        <v>612</v>
      </c>
      <c r="E478" s="46" t="s">
        <v>204</v>
      </c>
      <c r="F478" s="46" t="s">
        <v>227</v>
      </c>
      <c r="G478" s="47" t="s">
        <v>32</v>
      </c>
      <c r="H478" s="71">
        <v>32719</v>
      </c>
      <c r="I478" s="49" t="s">
        <v>584</v>
      </c>
      <c r="J478" s="64">
        <f>VLOOKUP(H478,'Metales Pesados 2026'!H478:W970,16,FALSE)</f>
        <v>0</v>
      </c>
      <c r="K478" s="36">
        <f>VLOOKUP(H478,'Metales Pesados 2026'!H478:AJ970,29,FALSE)</f>
        <v>0</v>
      </c>
      <c r="L478" s="60">
        <f>VLOOKUP(H478,'Metales Pesados 2026'!H478:AW970,42,FALSE)</f>
        <v>0</v>
      </c>
      <c r="M478" s="36">
        <f>VLOOKUP(H478,'Metales Pesados 2026'!H478:BJ970,55,FALSE)</f>
        <v>0</v>
      </c>
      <c r="N478" s="36">
        <f>VLOOKUP(H478,'Metales Pesados 2026'!H478:BW970,68,FALSE)</f>
        <v>0</v>
      </c>
      <c r="O478" s="36">
        <f>VLOOKUP(H478,'Metales Pesados 2026'!H478:CJ970,81,FALSE)</f>
        <v>0</v>
      </c>
      <c r="P478" s="60">
        <f>VLOOKUP(H478,'Metales Pesados 2026'!H478:CW970,94,FALSE)</f>
        <v>0</v>
      </c>
    </row>
    <row r="479" spans="1:16" ht="13.05" customHeight="1" x14ac:dyDescent="0.2">
      <c r="A479" s="46" t="s">
        <v>22</v>
      </c>
      <c r="B479" s="46" t="s">
        <v>23</v>
      </c>
      <c r="C479" s="89">
        <v>406</v>
      </c>
      <c r="D479" s="46" t="s">
        <v>611</v>
      </c>
      <c r="E479" s="46" t="s">
        <v>22</v>
      </c>
      <c r="F479" s="46" t="s">
        <v>23</v>
      </c>
      <c r="G479" s="47" t="s">
        <v>32</v>
      </c>
      <c r="H479" s="71">
        <v>32745</v>
      </c>
      <c r="I479" s="49" t="s">
        <v>585</v>
      </c>
      <c r="J479" s="64">
        <f>VLOOKUP(H479,'Metales Pesados 2026'!H479:W971,16,FALSE)</f>
        <v>0</v>
      </c>
      <c r="K479" s="36">
        <f>VLOOKUP(H479,'Metales Pesados 2026'!H479:AJ971,29,FALSE)</f>
        <v>0</v>
      </c>
      <c r="L479" s="60">
        <f>VLOOKUP(H479,'Metales Pesados 2026'!H479:AW971,42,FALSE)</f>
        <v>0</v>
      </c>
      <c r="M479" s="36">
        <f>VLOOKUP(H479,'Metales Pesados 2026'!H479:BJ971,55,FALSE)</f>
        <v>0</v>
      </c>
      <c r="N479" s="36">
        <f>VLOOKUP(H479,'Metales Pesados 2026'!H479:BW971,68,FALSE)</f>
        <v>0</v>
      </c>
      <c r="O479" s="36">
        <f>VLOOKUP(H479,'Metales Pesados 2026'!H479:CJ971,81,FALSE)</f>
        <v>0</v>
      </c>
      <c r="P479" s="60">
        <f>VLOOKUP(H479,'Metales Pesados 2026'!H479:CW971,94,FALSE)</f>
        <v>0</v>
      </c>
    </row>
    <row r="480" spans="1:16" ht="13.05" customHeight="1" x14ac:dyDescent="0.2">
      <c r="A480" s="46" t="s">
        <v>204</v>
      </c>
      <c r="B480" s="46" t="s">
        <v>241</v>
      </c>
      <c r="C480" s="89">
        <v>407</v>
      </c>
      <c r="D480" s="46" t="s">
        <v>612</v>
      </c>
      <c r="E480" s="46" t="s">
        <v>204</v>
      </c>
      <c r="F480" s="46" t="s">
        <v>242</v>
      </c>
      <c r="G480" s="47" t="s">
        <v>32</v>
      </c>
      <c r="H480" s="71">
        <v>32709</v>
      </c>
      <c r="I480" s="49" t="s">
        <v>586</v>
      </c>
      <c r="J480" s="64">
        <f>VLOOKUP(H480,'Metales Pesados 2026'!H480:W972,16,FALSE)</f>
        <v>0</v>
      </c>
      <c r="K480" s="36">
        <f>VLOOKUP(H480,'Metales Pesados 2026'!H480:AJ972,29,FALSE)</f>
        <v>0</v>
      </c>
      <c r="L480" s="60">
        <f>VLOOKUP(H480,'Metales Pesados 2026'!H480:AW972,42,FALSE)</f>
        <v>0</v>
      </c>
      <c r="M480" s="36">
        <f>VLOOKUP(H480,'Metales Pesados 2026'!H480:BJ972,55,FALSE)</f>
        <v>0</v>
      </c>
      <c r="N480" s="36">
        <f>VLOOKUP(H480,'Metales Pesados 2026'!H480:BW972,68,FALSE)</f>
        <v>0</v>
      </c>
      <c r="O480" s="36">
        <f>VLOOKUP(H480,'Metales Pesados 2026'!H480:CJ972,81,FALSE)</f>
        <v>0</v>
      </c>
      <c r="P480" s="60">
        <f>VLOOKUP(H480,'Metales Pesados 2026'!H480:CW972,94,FALSE)</f>
        <v>0</v>
      </c>
    </row>
    <row r="481" spans="1:16" ht="13.05" customHeight="1" x14ac:dyDescent="0.2">
      <c r="A481" s="46" t="s">
        <v>15</v>
      </c>
      <c r="B481" s="46" t="s">
        <v>16</v>
      </c>
      <c r="C481" s="89">
        <v>401</v>
      </c>
      <c r="D481" s="46" t="s">
        <v>16</v>
      </c>
      <c r="E481" s="46" t="s">
        <v>15</v>
      </c>
      <c r="F481" s="46" t="s">
        <v>437</v>
      </c>
      <c r="G481" s="47" t="s">
        <v>32</v>
      </c>
      <c r="H481" s="71">
        <v>32465</v>
      </c>
      <c r="I481" s="49" t="s">
        <v>587</v>
      </c>
      <c r="J481" s="64">
        <f>VLOOKUP(H481,'Metales Pesados 2026'!H481:W973,16,FALSE)</f>
        <v>0</v>
      </c>
      <c r="K481" s="36">
        <f>VLOOKUP(H481,'Metales Pesados 2026'!H481:AJ973,29,FALSE)</f>
        <v>0</v>
      </c>
      <c r="L481" s="60">
        <f>VLOOKUP(H481,'Metales Pesados 2026'!H481:AW973,42,FALSE)</f>
        <v>0</v>
      </c>
      <c r="M481" s="36">
        <f>VLOOKUP(H481,'Metales Pesados 2026'!H481:BJ973,55,FALSE)</f>
        <v>0</v>
      </c>
      <c r="N481" s="36">
        <f>VLOOKUP(H481,'Metales Pesados 2026'!H481:BW973,68,FALSE)</f>
        <v>0</v>
      </c>
      <c r="O481" s="36">
        <f>VLOOKUP(H481,'Metales Pesados 2026'!H481:CJ973,81,FALSE)</f>
        <v>0</v>
      </c>
      <c r="P481" s="60">
        <f>VLOOKUP(H481,'Metales Pesados 2026'!H481:CW973,94,FALSE)</f>
        <v>0</v>
      </c>
    </row>
    <row r="482" spans="1:16" ht="13.05" customHeight="1" x14ac:dyDescent="0.2">
      <c r="A482" s="46" t="s">
        <v>15</v>
      </c>
      <c r="B482" s="46" t="s">
        <v>389</v>
      </c>
      <c r="C482" s="89">
        <v>401</v>
      </c>
      <c r="D482" s="46" t="s">
        <v>16</v>
      </c>
      <c r="E482" s="46" t="s">
        <v>15</v>
      </c>
      <c r="F482" s="46" t="s">
        <v>389</v>
      </c>
      <c r="G482" s="47" t="s">
        <v>32</v>
      </c>
      <c r="H482" s="71">
        <v>33095</v>
      </c>
      <c r="I482" s="49" t="s">
        <v>588</v>
      </c>
      <c r="J482" s="64">
        <f>VLOOKUP(H482,'Metales Pesados 2026'!H482:W974,16,FALSE)</f>
        <v>0</v>
      </c>
      <c r="K482" s="36">
        <f>VLOOKUP(H482,'Metales Pesados 2026'!H482:AJ974,29,FALSE)</f>
        <v>0</v>
      </c>
      <c r="L482" s="60">
        <f>VLOOKUP(H482,'Metales Pesados 2026'!H482:AW974,42,FALSE)</f>
        <v>0</v>
      </c>
      <c r="M482" s="36">
        <f>VLOOKUP(H482,'Metales Pesados 2026'!H482:BJ974,55,FALSE)</f>
        <v>0</v>
      </c>
      <c r="N482" s="36">
        <f>VLOOKUP(H482,'Metales Pesados 2026'!H482:BW974,68,FALSE)</f>
        <v>0</v>
      </c>
      <c r="O482" s="36">
        <f>VLOOKUP(H482,'Metales Pesados 2026'!H482:CJ974,81,FALSE)</f>
        <v>0</v>
      </c>
      <c r="P482" s="60">
        <f>VLOOKUP(H482,'Metales Pesados 2026'!H482:CW974,94,FALSE)</f>
        <v>0</v>
      </c>
    </row>
    <row r="483" spans="1:16" ht="13.05" customHeight="1" x14ac:dyDescent="0.2">
      <c r="A483" s="46" t="s">
        <v>464</v>
      </c>
      <c r="B483" s="46" t="s">
        <v>510</v>
      </c>
      <c r="C483" s="89">
        <v>404</v>
      </c>
      <c r="D483" s="46" t="s">
        <v>464</v>
      </c>
      <c r="E483" s="46" t="s">
        <v>464</v>
      </c>
      <c r="F483" s="46" t="s">
        <v>497</v>
      </c>
      <c r="G483" s="47" t="s">
        <v>32</v>
      </c>
      <c r="H483" s="71">
        <v>33130</v>
      </c>
      <c r="I483" s="49" t="s">
        <v>590</v>
      </c>
      <c r="J483" s="64">
        <f>VLOOKUP(H483,'Metales Pesados 2026'!H483:W975,16,FALSE)</f>
        <v>0</v>
      </c>
      <c r="K483" s="36">
        <f>VLOOKUP(H483,'Metales Pesados 2026'!H483:AJ975,29,FALSE)</f>
        <v>0</v>
      </c>
      <c r="L483" s="60">
        <f>VLOOKUP(H483,'Metales Pesados 2026'!H483:AW975,42,FALSE)</f>
        <v>0</v>
      </c>
      <c r="M483" s="36">
        <f>VLOOKUP(H483,'Metales Pesados 2026'!H483:BJ975,55,FALSE)</f>
        <v>0</v>
      </c>
      <c r="N483" s="36">
        <f>VLOOKUP(H483,'Metales Pesados 2026'!H483:BW975,68,FALSE)</f>
        <v>0</v>
      </c>
      <c r="O483" s="36">
        <f>VLOOKUP(H483,'Metales Pesados 2026'!H483:CJ975,81,FALSE)</f>
        <v>0</v>
      </c>
      <c r="P483" s="60">
        <f>VLOOKUP(H483,'Metales Pesados 2026'!H483:CW975,94,FALSE)</f>
        <v>0</v>
      </c>
    </row>
    <row r="484" spans="1:16" ht="13.05" customHeight="1" x14ac:dyDescent="0.2">
      <c r="A484" s="46" t="s">
        <v>204</v>
      </c>
      <c r="B484" s="46" t="s">
        <v>241</v>
      </c>
      <c r="C484" s="89">
        <v>407</v>
      </c>
      <c r="D484" s="46" t="s">
        <v>612</v>
      </c>
      <c r="E484" s="46" t="s">
        <v>204</v>
      </c>
      <c r="F484" s="46" t="s">
        <v>242</v>
      </c>
      <c r="G484" s="47" t="s">
        <v>39</v>
      </c>
      <c r="H484" s="71">
        <v>32852</v>
      </c>
      <c r="I484" s="49" t="s">
        <v>591</v>
      </c>
      <c r="J484" s="64">
        <f>VLOOKUP(H484,'Metales Pesados 2026'!H484:W976,16,FALSE)</f>
        <v>0</v>
      </c>
      <c r="K484" s="36">
        <f>VLOOKUP(H484,'Metales Pesados 2026'!H484:AJ976,29,FALSE)</f>
        <v>0</v>
      </c>
      <c r="L484" s="60">
        <f>VLOOKUP(H484,'Metales Pesados 2026'!H484:AW976,42,FALSE)</f>
        <v>0</v>
      </c>
      <c r="M484" s="36">
        <f>VLOOKUP(H484,'Metales Pesados 2026'!H484:BJ976,55,FALSE)</f>
        <v>0</v>
      </c>
      <c r="N484" s="36">
        <f>VLOOKUP(H484,'Metales Pesados 2026'!H484:BW976,68,FALSE)</f>
        <v>0</v>
      </c>
      <c r="O484" s="36">
        <f>VLOOKUP(H484,'Metales Pesados 2026'!H484:CJ976,81,FALSE)</f>
        <v>0</v>
      </c>
      <c r="P484" s="60">
        <f>VLOOKUP(H484,'Metales Pesados 2026'!H484:CW976,94,FALSE)</f>
        <v>0</v>
      </c>
    </row>
    <row r="485" spans="1:16" ht="13.05" customHeight="1" x14ac:dyDescent="0.2">
      <c r="A485" s="46" t="s">
        <v>204</v>
      </c>
      <c r="B485" s="46" t="s">
        <v>241</v>
      </c>
      <c r="C485" s="89">
        <v>407</v>
      </c>
      <c r="D485" s="46" t="s">
        <v>612</v>
      </c>
      <c r="E485" s="46" t="s">
        <v>204</v>
      </c>
      <c r="F485" s="46" t="s">
        <v>242</v>
      </c>
      <c r="G485" s="47" t="s">
        <v>32</v>
      </c>
      <c r="H485" s="71">
        <v>32851</v>
      </c>
      <c r="I485" s="49" t="s">
        <v>592</v>
      </c>
      <c r="J485" s="64">
        <f>VLOOKUP(H485,'Metales Pesados 2026'!H485:W977,16,FALSE)</f>
        <v>0</v>
      </c>
      <c r="K485" s="36">
        <f>VLOOKUP(H485,'Metales Pesados 2026'!H485:AJ977,29,FALSE)</f>
        <v>0</v>
      </c>
      <c r="L485" s="60">
        <f>VLOOKUP(H485,'Metales Pesados 2026'!H485:AW977,42,FALSE)</f>
        <v>0</v>
      </c>
      <c r="M485" s="36">
        <f>VLOOKUP(H485,'Metales Pesados 2026'!H485:BJ977,55,FALSE)</f>
        <v>0</v>
      </c>
      <c r="N485" s="36">
        <f>VLOOKUP(H485,'Metales Pesados 2026'!H485:BW977,68,FALSE)</f>
        <v>0</v>
      </c>
      <c r="O485" s="36">
        <f>VLOOKUP(H485,'Metales Pesados 2026'!H485:CJ977,81,FALSE)</f>
        <v>0</v>
      </c>
      <c r="P485" s="60">
        <f>VLOOKUP(H485,'Metales Pesados 2026'!H485:CW977,94,FALSE)</f>
        <v>0</v>
      </c>
    </row>
    <row r="486" spans="1:16" ht="13.05" customHeight="1" x14ac:dyDescent="0.2">
      <c r="A486" s="46" t="s">
        <v>15</v>
      </c>
      <c r="B486" s="46" t="s">
        <v>448</v>
      </c>
      <c r="C486" s="89">
        <v>401</v>
      </c>
      <c r="D486" s="46" t="s">
        <v>16</v>
      </c>
      <c r="E486" s="46" t="s">
        <v>15</v>
      </c>
      <c r="F486" s="46" t="s">
        <v>448</v>
      </c>
      <c r="G486" s="47" t="s">
        <v>32</v>
      </c>
      <c r="H486" s="71">
        <v>33385</v>
      </c>
      <c r="I486" s="49" t="s">
        <v>593</v>
      </c>
      <c r="J486" s="64">
        <f>VLOOKUP(H486,'Metales Pesados 2026'!H486:W978,16,FALSE)</f>
        <v>0</v>
      </c>
      <c r="K486" s="36">
        <f>VLOOKUP(H486,'Metales Pesados 2026'!H486:AJ978,29,FALSE)</f>
        <v>0</v>
      </c>
      <c r="L486" s="60">
        <f>VLOOKUP(H486,'Metales Pesados 2026'!H486:AW978,42,FALSE)</f>
        <v>0</v>
      </c>
      <c r="M486" s="36">
        <f>VLOOKUP(H486,'Metales Pesados 2026'!H486:BJ978,55,FALSE)</f>
        <v>0</v>
      </c>
      <c r="N486" s="36">
        <f>VLOOKUP(H486,'Metales Pesados 2026'!H486:BW978,68,FALSE)</f>
        <v>0</v>
      </c>
      <c r="O486" s="36">
        <f>VLOOKUP(H486,'Metales Pesados 2026'!H486:CJ978,81,FALSE)</f>
        <v>0</v>
      </c>
      <c r="P486" s="60">
        <f>VLOOKUP(H486,'Metales Pesados 2026'!H486:CW978,94,FALSE)</f>
        <v>0</v>
      </c>
    </row>
    <row r="487" spans="1:16" ht="13.05" customHeight="1" x14ac:dyDescent="0.2">
      <c r="A487" s="46" t="s">
        <v>15</v>
      </c>
      <c r="B487" s="46" t="s">
        <v>448</v>
      </c>
      <c r="C487" s="89">
        <v>401</v>
      </c>
      <c r="D487" s="46" t="s">
        <v>16</v>
      </c>
      <c r="E487" s="46" t="s">
        <v>15</v>
      </c>
      <c r="F487" s="46" t="s">
        <v>448</v>
      </c>
      <c r="G487" s="47" t="s">
        <v>32</v>
      </c>
      <c r="H487" s="71">
        <v>33384</v>
      </c>
      <c r="I487" s="49" t="s">
        <v>594</v>
      </c>
      <c r="J487" s="64">
        <f>VLOOKUP(H487,'Metales Pesados 2026'!H487:W979,16,FALSE)</f>
        <v>0</v>
      </c>
      <c r="K487" s="36">
        <f>VLOOKUP(H487,'Metales Pesados 2026'!H487:AJ979,29,FALSE)</f>
        <v>0</v>
      </c>
      <c r="L487" s="60">
        <f>VLOOKUP(H487,'Metales Pesados 2026'!H487:AW979,42,FALSE)</f>
        <v>0</v>
      </c>
      <c r="M487" s="36">
        <f>VLOOKUP(H487,'Metales Pesados 2026'!H487:BJ979,55,FALSE)</f>
        <v>0</v>
      </c>
      <c r="N487" s="36">
        <f>VLOOKUP(H487,'Metales Pesados 2026'!H487:BW979,68,FALSE)</f>
        <v>0</v>
      </c>
      <c r="O487" s="36">
        <f>VLOOKUP(H487,'Metales Pesados 2026'!H487:CJ979,81,FALSE)</f>
        <v>0</v>
      </c>
      <c r="P487" s="60">
        <f>VLOOKUP(H487,'Metales Pesados 2026'!H487:CW979,94,FALSE)</f>
        <v>0</v>
      </c>
    </row>
    <row r="488" spans="1:16" ht="13.05" customHeight="1" x14ac:dyDescent="0.2">
      <c r="A488" s="46" t="s">
        <v>464</v>
      </c>
      <c r="B488" s="46" t="s">
        <v>479</v>
      </c>
      <c r="C488" s="89">
        <v>404</v>
      </c>
      <c r="D488" s="46" t="s">
        <v>464</v>
      </c>
      <c r="E488" s="46" t="s">
        <v>464</v>
      </c>
      <c r="F488" s="46" t="s">
        <v>479</v>
      </c>
      <c r="G488" s="47" t="s">
        <v>39</v>
      </c>
      <c r="H488" s="71">
        <v>33683</v>
      </c>
      <c r="I488" s="49" t="s">
        <v>595</v>
      </c>
      <c r="J488" s="64">
        <f>VLOOKUP(H488,'Metales Pesados 2026'!H488:W980,16,FALSE)</f>
        <v>0</v>
      </c>
      <c r="K488" s="36">
        <f>VLOOKUP(H488,'Metales Pesados 2026'!H488:AJ980,29,FALSE)</f>
        <v>0</v>
      </c>
      <c r="L488" s="60">
        <f>VLOOKUP(H488,'Metales Pesados 2026'!H488:AW980,42,FALSE)</f>
        <v>0</v>
      </c>
      <c r="M488" s="36">
        <f>VLOOKUP(H488,'Metales Pesados 2026'!H488:BJ980,55,FALSE)</f>
        <v>0</v>
      </c>
      <c r="N488" s="36">
        <f>VLOOKUP(H488,'Metales Pesados 2026'!H488:BW980,68,FALSE)</f>
        <v>0</v>
      </c>
      <c r="O488" s="36">
        <f>VLOOKUP(H488,'Metales Pesados 2026'!H488:CJ980,81,FALSE)</f>
        <v>0</v>
      </c>
      <c r="P488" s="60">
        <f>VLOOKUP(H488,'Metales Pesados 2026'!H488:CW980,94,FALSE)</f>
        <v>0</v>
      </c>
    </row>
    <row r="489" spans="1:16" ht="13.05" customHeight="1" x14ac:dyDescent="0.2">
      <c r="A489" s="46" t="s">
        <v>204</v>
      </c>
      <c r="B489" s="46" t="s">
        <v>241</v>
      </c>
      <c r="C489" s="89">
        <v>407</v>
      </c>
      <c r="D489" s="46" t="s">
        <v>612</v>
      </c>
      <c r="E489" s="46" t="s">
        <v>204</v>
      </c>
      <c r="F489" s="46" t="s">
        <v>242</v>
      </c>
      <c r="G489" s="47" t="s">
        <v>30</v>
      </c>
      <c r="H489" s="71">
        <v>34149</v>
      </c>
      <c r="I489" s="49" t="s">
        <v>596</v>
      </c>
      <c r="J489" s="64">
        <f>VLOOKUP(H489,'Metales Pesados 2026'!H489:W981,16,FALSE)</f>
        <v>0</v>
      </c>
      <c r="K489" s="36">
        <f>VLOOKUP(H489,'Metales Pesados 2026'!H489:AJ981,29,FALSE)</f>
        <v>0</v>
      </c>
      <c r="L489" s="60">
        <f>VLOOKUP(H489,'Metales Pesados 2026'!H489:AW981,42,FALSE)</f>
        <v>0</v>
      </c>
      <c r="M489" s="36">
        <f>VLOOKUP(H489,'Metales Pesados 2026'!H489:BJ981,55,FALSE)</f>
        <v>0</v>
      </c>
      <c r="N489" s="36">
        <f>VLOOKUP(H489,'Metales Pesados 2026'!H489:BW981,68,FALSE)</f>
        <v>0</v>
      </c>
      <c r="O489" s="36">
        <f>VLOOKUP(H489,'Metales Pesados 2026'!H489:CJ981,81,FALSE)</f>
        <v>0</v>
      </c>
      <c r="P489" s="60">
        <f>VLOOKUP(H489,'Metales Pesados 2026'!H489:CW981,94,FALSE)</f>
        <v>0</v>
      </c>
    </row>
    <row r="490" spans="1:16" ht="13.05" customHeight="1" x14ac:dyDescent="0.2">
      <c r="A490" s="46" t="s">
        <v>204</v>
      </c>
      <c r="B490" s="46" t="s">
        <v>241</v>
      </c>
      <c r="C490" s="89">
        <v>407</v>
      </c>
      <c r="D490" s="46" t="s">
        <v>612</v>
      </c>
      <c r="E490" s="46" t="s">
        <v>204</v>
      </c>
      <c r="F490" s="46" t="s">
        <v>242</v>
      </c>
      <c r="G490" s="47" t="s">
        <v>39</v>
      </c>
      <c r="H490" s="71">
        <v>34150</v>
      </c>
      <c r="I490" s="49" t="s">
        <v>597</v>
      </c>
      <c r="J490" s="64">
        <f>VLOOKUP(H490,'Metales Pesados 2026'!H490:W982,16,FALSE)</f>
        <v>0</v>
      </c>
      <c r="K490" s="36">
        <f>VLOOKUP(H490,'Metales Pesados 2026'!H490:AJ982,29,FALSE)</f>
        <v>0</v>
      </c>
      <c r="L490" s="60">
        <f>VLOOKUP(H490,'Metales Pesados 2026'!H490:AW982,42,FALSE)</f>
        <v>0</v>
      </c>
      <c r="M490" s="36">
        <f>VLOOKUP(H490,'Metales Pesados 2026'!H490:BJ982,55,FALSE)</f>
        <v>0</v>
      </c>
      <c r="N490" s="36">
        <f>VLOOKUP(H490,'Metales Pesados 2026'!H490:BW982,68,FALSE)</f>
        <v>0</v>
      </c>
      <c r="O490" s="36">
        <f>VLOOKUP(H490,'Metales Pesados 2026'!H490:CJ982,81,FALSE)</f>
        <v>0</v>
      </c>
      <c r="P490" s="60">
        <f>VLOOKUP(H490,'Metales Pesados 2026'!H490:CW982,94,FALSE)</f>
        <v>0</v>
      </c>
    </row>
    <row r="491" spans="1:16" ht="13.05" customHeight="1" x14ac:dyDescent="0.2">
      <c r="A491" s="46" t="s">
        <v>204</v>
      </c>
      <c r="B491" s="46" t="s">
        <v>241</v>
      </c>
      <c r="C491" s="89">
        <v>407</v>
      </c>
      <c r="D491" s="46" t="s">
        <v>612</v>
      </c>
      <c r="E491" s="46" t="s">
        <v>204</v>
      </c>
      <c r="F491" s="46" t="s">
        <v>242</v>
      </c>
      <c r="G491" s="47" t="s">
        <v>32</v>
      </c>
      <c r="H491" s="71">
        <v>34151</v>
      </c>
      <c r="I491" s="49" t="s">
        <v>598</v>
      </c>
      <c r="J491" s="64">
        <f>VLOOKUP(H491,'Metales Pesados 2026'!H491:W983,16,FALSE)</f>
        <v>0</v>
      </c>
      <c r="K491" s="36">
        <f>VLOOKUP(H491,'Metales Pesados 2026'!H491:AJ983,29,FALSE)</f>
        <v>0</v>
      </c>
      <c r="L491" s="60">
        <f>VLOOKUP(H491,'Metales Pesados 2026'!H491:AW983,42,FALSE)</f>
        <v>0</v>
      </c>
      <c r="M491" s="36">
        <f>VLOOKUP(H491,'Metales Pesados 2026'!H491:BJ983,55,FALSE)</f>
        <v>0</v>
      </c>
      <c r="N491" s="36">
        <f>VLOOKUP(H491,'Metales Pesados 2026'!H491:BW983,68,FALSE)</f>
        <v>0</v>
      </c>
      <c r="O491" s="36">
        <f>VLOOKUP(H491,'Metales Pesados 2026'!H491:CJ983,81,FALSE)</f>
        <v>0</v>
      </c>
      <c r="P491" s="60">
        <f>VLOOKUP(H491,'Metales Pesados 2026'!H491:CW983,94,FALSE)</f>
        <v>0</v>
      </c>
    </row>
    <row r="492" spans="1:16" x14ac:dyDescent="0.2">
      <c r="A492" s="46" t="s">
        <v>464</v>
      </c>
      <c r="B492" s="46" t="s">
        <v>479</v>
      </c>
      <c r="C492" s="89">
        <v>404</v>
      </c>
      <c r="D492" s="46" t="s">
        <v>464</v>
      </c>
      <c r="E492" s="46" t="s">
        <v>464</v>
      </c>
      <c r="F492" s="46" t="s">
        <v>465</v>
      </c>
      <c r="G492" s="47" t="s">
        <v>600</v>
      </c>
      <c r="H492" s="71">
        <v>34507</v>
      </c>
      <c r="I492" s="49" t="s">
        <v>601</v>
      </c>
      <c r="J492" s="64">
        <f>VLOOKUP(H492,'Metales Pesados 2026'!H492:W984,16,FALSE)</f>
        <v>0</v>
      </c>
      <c r="K492" s="36">
        <f>VLOOKUP(H492,'Metales Pesados 2026'!H492:AJ984,29,FALSE)</f>
        <v>0</v>
      </c>
      <c r="L492" s="60">
        <f>VLOOKUP(H492,'Metales Pesados 2026'!H492:AW984,42,FALSE)</f>
        <v>0</v>
      </c>
      <c r="M492" s="36">
        <f>VLOOKUP(H492,'Metales Pesados 2026'!H492:BJ984,55,FALSE)</f>
        <v>0</v>
      </c>
      <c r="N492" s="36">
        <f>VLOOKUP(H492,'Metales Pesados 2026'!H492:BW984,68,FALSE)</f>
        <v>0</v>
      </c>
      <c r="O492" s="36">
        <f>VLOOKUP(H492,'Metales Pesados 2026'!H492:CJ984,81,FALSE)</f>
        <v>0</v>
      </c>
      <c r="P492" s="60">
        <f>VLOOKUP(H492,'Metales Pesados 2026'!H492:CW984,94,FALSE)</f>
        <v>0</v>
      </c>
    </row>
    <row r="493" spans="1:16" x14ac:dyDescent="0.2">
      <c r="A493" s="46" t="s">
        <v>464</v>
      </c>
      <c r="B493" s="46" t="s">
        <v>479</v>
      </c>
      <c r="C493" s="89">
        <v>404</v>
      </c>
      <c r="D493" s="46" t="s">
        <v>464</v>
      </c>
      <c r="E493" s="46" t="s">
        <v>464</v>
      </c>
      <c r="F493" s="46" t="s">
        <v>510</v>
      </c>
      <c r="G493" s="47" t="s">
        <v>600</v>
      </c>
      <c r="H493" s="71">
        <v>34501</v>
      </c>
      <c r="I493" s="49" t="s">
        <v>602</v>
      </c>
      <c r="J493" s="64">
        <f>VLOOKUP(H493,'Metales Pesados 2026'!H493:W985,16,FALSE)</f>
        <v>0</v>
      </c>
      <c r="K493" s="36">
        <f>VLOOKUP(H493,'Metales Pesados 2026'!H493:AJ985,29,FALSE)</f>
        <v>0</v>
      </c>
      <c r="L493" s="60">
        <f>VLOOKUP(H493,'Metales Pesados 2026'!H493:AW985,42,FALSE)</f>
        <v>0</v>
      </c>
      <c r="M493" s="36">
        <f>VLOOKUP(H493,'Metales Pesados 2026'!H493:BJ985,55,FALSE)</f>
        <v>0</v>
      </c>
      <c r="N493" s="36">
        <f>VLOOKUP(H493,'Metales Pesados 2026'!H493:BW985,68,FALSE)</f>
        <v>0</v>
      </c>
      <c r="O493" s="36">
        <f>VLOOKUP(H493,'Metales Pesados 2026'!H493:CJ985,81,FALSE)</f>
        <v>0</v>
      </c>
      <c r="P493" s="60">
        <f>VLOOKUP(H493,'Metales Pesados 2026'!H493:CW985,94,FALSE)</f>
        <v>0</v>
      </c>
    </row>
    <row r="494" spans="1:16" x14ac:dyDescent="0.2">
      <c r="A494" s="46" t="s">
        <v>204</v>
      </c>
      <c r="B494" s="46" t="s">
        <v>205</v>
      </c>
      <c r="C494" s="89">
        <v>407</v>
      </c>
      <c r="D494" s="46" t="s">
        <v>612</v>
      </c>
      <c r="E494" s="46" t="s">
        <v>204</v>
      </c>
      <c r="F494" s="46" t="s">
        <v>205</v>
      </c>
      <c r="G494" s="47" t="s">
        <v>600</v>
      </c>
      <c r="H494" s="71">
        <v>34472</v>
      </c>
      <c r="I494" s="49" t="s">
        <v>603</v>
      </c>
      <c r="J494" s="64">
        <f>VLOOKUP(H494,'Metales Pesados 2026'!H494:W986,16,FALSE)</f>
        <v>0</v>
      </c>
      <c r="K494" s="36">
        <f>VLOOKUP(H494,'Metales Pesados 2026'!H494:AJ986,29,FALSE)</f>
        <v>0</v>
      </c>
      <c r="L494" s="60">
        <f>VLOOKUP(H494,'Metales Pesados 2026'!H494:AW986,42,FALSE)</f>
        <v>0</v>
      </c>
      <c r="M494" s="36">
        <f>VLOOKUP(H494,'Metales Pesados 2026'!H494:BJ986,55,FALSE)</f>
        <v>0</v>
      </c>
      <c r="N494" s="36">
        <f>VLOOKUP(H494,'Metales Pesados 2026'!H494:BW986,68,FALSE)</f>
        <v>0</v>
      </c>
      <c r="O494" s="36">
        <f>VLOOKUP(H494,'Metales Pesados 2026'!H494:CJ986,81,FALSE)</f>
        <v>0</v>
      </c>
      <c r="P494" s="60">
        <f>VLOOKUP(H494,'Metales Pesados 2026'!H494:CW986,94,FALSE)</f>
        <v>0</v>
      </c>
    </row>
    <row r="495" spans="1:16" x14ac:dyDescent="0.2">
      <c r="A495" s="46" t="s">
        <v>204</v>
      </c>
      <c r="B495" s="46" t="s">
        <v>205</v>
      </c>
      <c r="C495" s="89">
        <v>407</v>
      </c>
      <c r="D495" s="46" t="s">
        <v>612</v>
      </c>
      <c r="E495" s="46" t="s">
        <v>204</v>
      </c>
      <c r="F495" s="46" t="s">
        <v>205</v>
      </c>
      <c r="G495" s="47" t="s">
        <v>535</v>
      </c>
      <c r="H495" s="71">
        <v>34983</v>
      </c>
      <c r="I495" s="49" t="s">
        <v>604</v>
      </c>
      <c r="J495" s="64">
        <v>0</v>
      </c>
      <c r="K495" s="36">
        <v>0</v>
      </c>
      <c r="L495" s="60">
        <v>0</v>
      </c>
      <c r="M495" s="36">
        <v>0</v>
      </c>
      <c r="N495" s="36">
        <v>0</v>
      </c>
      <c r="O495" s="36">
        <v>0</v>
      </c>
      <c r="P495" s="60">
        <v>0</v>
      </c>
    </row>
    <row r="496" spans="1:16" x14ac:dyDescent="0.2">
      <c r="A496" s="46" t="s">
        <v>22</v>
      </c>
      <c r="B496" s="46" t="s">
        <v>23</v>
      </c>
      <c r="C496" s="89">
        <v>406</v>
      </c>
      <c r="D496" s="46" t="s">
        <v>611</v>
      </c>
      <c r="E496" s="46" t="s">
        <v>22</v>
      </c>
      <c r="F496" s="46" t="s">
        <v>23</v>
      </c>
      <c r="G496" s="47" t="s">
        <v>600</v>
      </c>
      <c r="H496" s="71">
        <v>37328</v>
      </c>
      <c r="I496" s="49" t="s">
        <v>647</v>
      </c>
      <c r="J496" s="64">
        <v>0</v>
      </c>
      <c r="K496" s="36">
        <v>0</v>
      </c>
      <c r="L496" s="60">
        <v>0</v>
      </c>
      <c r="M496" s="36">
        <v>0</v>
      </c>
      <c r="N496" s="36">
        <v>0</v>
      </c>
      <c r="O496" s="36">
        <v>0</v>
      </c>
      <c r="P496" s="60">
        <v>0</v>
      </c>
    </row>
    <row r="497" spans="1:16" x14ac:dyDescent="0.2">
      <c r="A497" s="46" t="s">
        <v>6</v>
      </c>
      <c r="B497" s="46" t="s">
        <v>100</v>
      </c>
      <c r="C497" s="89">
        <v>400</v>
      </c>
      <c r="D497" s="46" t="s">
        <v>610</v>
      </c>
      <c r="E497" s="46" t="s">
        <v>19</v>
      </c>
      <c r="F497" s="46" t="s">
        <v>100</v>
      </c>
      <c r="G497" s="47" t="s">
        <v>600</v>
      </c>
      <c r="H497" s="71">
        <v>37475</v>
      </c>
      <c r="I497" s="49" t="s">
        <v>648</v>
      </c>
      <c r="J497" s="64">
        <v>0</v>
      </c>
      <c r="K497" s="36">
        <v>0</v>
      </c>
      <c r="L497" s="60">
        <v>0</v>
      </c>
      <c r="M497" s="36">
        <v>0</v>
      </c>
      <c r="N497" s="36">
        <v>0</v>
      </c>
      <c r="O497" s="36">
        <v>0</v>
      </c>
      <c r="P497" s="60">
        <v>0</v>
      </c>
    </row>
    <row r="498" spans="1:16" x14ac:dyDescent="0.2">
      <c r="A498" s="46" t="s">
        <v>22</v>
      </c>
      <c r="B498" s="46" t="s">
        <v>295</v>
      </c>
      <c r="C498" s="89">
        <v>406</v>
      </c>
      <c r="D498" s="46" t="s">
        <v>611</v>
      </c>
      <c r="E498" s="46" t="s">
        <v>22</v>
      </c>
      <c r="F498" s="46" t="s">
        <v>295</v>
      </c>
      <c r="G498" s="47" t="s">
        <v>600</v>
      </c>
      <c r="H498" s="71">
        <v>37887</v>
      </c>
      <c r="I498" s="49" t="s">
        <v>649</v>
      </c>
      <c r="J498" s="64">
        <v>0</v>
      </c>
      <c r="K498" s="36">
        <v>0</v>
      </c>
      <c r="L498" s="60">
        <v>0</v>
      </c>
      <c r="M498" s="36">
        <v>0</v>
      </c>
      <c r="N498" s="36">
        <v>0</v>
      </c>
      <c r="O498" s="36">
        <v>0</v>
      </c>
      <c r="P498" s="60">
        <v>0</v>
      </c>
    </row>
    <row r="499" spans="1:16" ht="10.199999999999999" thickBot="1" x14ac:dyDescent="0.25">
      <c r="A499" s="67" t="s">
        <v>6</v>
      </c>
      <c r="B499" s="67" t="s">
        <v>47</v>
      </c>
      <c r="C499" s="89">
        <v>400</v>
      </c>
      <c r="D499" s="46" t="s">
        <v>610</v>
      </c>
      <c r="E499" s="67" t="s">
        <v>25</v>
      </c>
      <c r="F499" s="67" t="s">
        <v>48</v>
      </c>
      <c r="G499" s="68" t="s">
        <v>39</v>
      </c>
      <c r="H499" s="75">
        <v>33980</v>
      </c>
      <c r="I499" s="69" t="s">
        <v>599</v>
      </c>
      <c r="J499" s="65">
        <f>VLOOKUP(H499,'Metales Pesados 2026'!H499:W988,16,FALSE)</f>
        <v>0</v>
      </c>
      <c r="K499" s="66">
        <f>VLOOKUP(H499,'Metales Pesados 2026'!H499:AJ988,29,FALSE)</f>
        <v>0</v>
      </c>
      <c r="L499" s="61">
        <f>VLOOKUP(H499,'Metales Pesados 2026'!H499:AW988,42,FALSE)</f>
        <v>0</v>
      </c>
      <c r="M499" s="66">
        <f>VLOOKUP(H499,'Metales Pesados 2026'!H499:BJ988,55,FALSE)</f>
        <v>0</v>
      </c>
      <c r="N499" s="66">
        <f>VLOOKUP(H499,'Metales Pesados 2026'!H499:BW988,68,FALSE)</f>
        <v>0</v>
      </c>
      <c r="O499" s="66">
        <f>VLOOKUP(H499,'Metales Pesados 2026'!H499:CJ988,81,FALSE)</f>
        <v>0</v>
      </c>
      <c r="P499" s="61">
        <f>VLOOKUP(H499,'Metales Pesados 2026'!H499:CW988,94,FALSE)</f>
        <v>0</v>
      </c>
    </row>
  </sheetData>
  <autoFilter ref="A6:I499" xr:uid="{5F87C240-5F98-4A94-BDDF-CDAD9417C869}"/>
  <mergeCells count="3">
    <mergeCell ref="J4:L4"/>
    <mergeCell ref="M4:P4"/>
    <mergeCell ref="E1:I4"/>
  </mergeCells>
  <conditionalFormatting sqref="H7:H499">
    <cfRule type="duplicateValues" dxfId="12" priority="12"/>
  </conditionalFormatting>
  <conditionalFormatting sqref="H500:H1048576 H5:H6">
    <cfRule type="duplicateValues" dxfId="11" priority="5"/>
  </conditionalFormatting>
  <pageMargins left="0.23622047244094491" right="0.23622047244094491" top="0.74803149606299213" bottom="0.74803149606299213" header="0.31496062992125984" footer="0.31496062992125984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8149-0AF8-497A-A57D-BC2E9B547E21}">
  <dimension ref="A1:S13"/>
  <sheetViews>
    <sheetView showGridLines="0" zoomScale="85" zoomScaleNormal="85" workbookViewId="0">
      <selection activeCell="G25" sqref="G25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4" width="10.77734375" style="26" customWidth="1"/>
    <col min="5" max="5" width="1.6640625" customWidth="1"/>
    <col min="6" max="6" width="6.88671875" bestFit="1" customWidth="1"/>
    <col min="7" max="7" width="31.109375" bestFit="1" customWidth="1"/>
    <col min="8" max="9" width="10.77734375" customWidth="1"/>
    <col min="10" max="10" width="1.44140625" customWidth="1"/>
    <col min="11" max="11" width="6.88671875" bestFit="1" customWidth="1"/>
    <col min="12" max="12" width="31.109375" bestFit="1" customWidth="1"/>
    <col min="13" max="14" width="10.77734375" customWidth="1"/>
    <col min="15" max="15" width="1.33203125" customWidth="1"/>
    <col min="16" max="16" width="6.88671875" bestFit="1" customWidth="1"/>
    <col min="17" max="17" width="31.109375" bestFit="1" customWidth="1"/>
    <col min="18" max="19" width="10.77734375" customWidth="1"/>
  </cols>
  <sheetData>
    <row r="1" spans="1:19" ht="21.6" thickBot="1" x14ac:dyDescent="0.45">
      <c r="A1" s="205" t="s">
        <v>558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7"/>
    </row>
    <row r="2" spans="1:19" ht="15" thickBot="1" x14ac:dyDescent="0.35"/>
    <row r="3" spans="1:19" ht="18.600000000000001" thickBot="1" x14ac:dyDescent="0.4">
      <c r="A3" s="199" t="s">
        <v>616</v>
      </c>
      <c r="B3" s="200"/>
      <c r="C3" s="200"/>
      <c r="D3" s="201"/>
      <c r="F3" s="202" t="s">
        <v>617</v>
      </c>
      <c r="G3" s="203"/>
      <c r="H3" s="203"/>
      <c r="I3" s="204"/>
      <c r="K3" s="199" t="s">
        <v>618</v>
      </c>
      <c r="L3" s="200"/>
      <c r="M3" s="200"/>
      <c r="N3" s="201"/>
      <c r="P3" s="202" t="s">
        <v>619</v>
      </c>
      <c r="Q3" s="203"/>
      <c r="R3" s="203"/>
      <c r="S3" s="204"/>
    </row>
    <row r="4" spans="1:19" ht="15" thickBot="1" x14ac:dyDescent="0.35">
      <c r="A4" s="103" t="s">
        <v>614</v>
      </c>
      <c r="B4" s="103" t="s">
        <v>615</v>
      </c>
      <c r="C4" s="101" t="s">
        <v>572</v>
      </c>
      <c r="D4" s="102" t="s">
        <v>573</v>
      </c>
      <c r="F4" s="104" t="s">
        <v>614</v>
      </c>
      <c r="G4" s="104" t="s">
        <v>615</v>
      </c>
      <c r="H4" s="105" t="s">
        <v>572</v>
      </c>
      <c r="I4" s="106" t="s">
        <v>573</v>
      </c>
      <c r="K4" s="103" t="s">
        <v>614</v>
      </c>
      <c r="L4" s="103" t="s">
        <v>615</v>
      </c>
      <c r="M4" s="101" t="s">
        <v>572</v>
      </c>
      <c r="N4" s="102" t="s">
        <v>573</v>
      </c>
      <c r="P4" s="104" t="s">
        <v>614</v>
      </c>
      <c r="Q4" s="104" t="s">
        <v>615</v>
      </c>
      <c r="R4" s="105" t="s">
        <v>572</v>
      </c>
      <c r="S4" s="106" t="s">
        <v>573</v>
      </c>
    </row>
    <row r="5" spans="1:19" x14ac:dyDescent="0.3">
      <c r="A5" s="95">
        <v>403</v>
      </c>
      <c r="B5" s="96" t="s">
        <v>607</v>
      </c>
      <c r="C5" s="92">
        <f>SUMIFS('Metales Pesados 2026'!$K$7:$K$499,'Metales Pesados 2026'!$C$7:$C$499,Trimestral!$A5) + SUMIFS('Metales Pesados 2026'!$L$7:$L$499,'Metales Pesados 2026'!$C$7:$C$499,Trimestral!$A5) + SUMIFS('Metales Pesados 2026'!$M$7:$M$499,'Metales Pesados 2026'!$C$7:$C$499,Trimestral!$A5)</f>
        <v>0</v>
      </c>
      <c r="D5" s="29">
        <f>SUMIFS('Metales Pesados 2026'!$X$7:$X$499,'Metales Pesados 2026'!$C$7:$C$499,Trimestral!$A5) + SUMIFS('Metales Pesados 2026'!$Y$7:$Y$499,'Metales Pesados 2026'!$C$7:$C$499,Trimestral!$A5) + SUMIFS('Metales Pesados 2026'!$Z$7:$Z$499,'Metales Pesados 2026'!$C$7:$C$499,Trimestral!$A5)</f>
        <v>0</v>
      </c>
      <c r="F5" s="95">
        <v>403</v>
      </c>
      <c r="G5" s="96" t="s">
        <v>607</v>
      </c>
      <c r="H5" s="92">
        <f>SUMIFS('Metales Pesados 2026'!$N$7:$N$499,'Metales Pesados 2026'!$C$7:$C$499,Trimestral!$A5) + SUMIFS('Metales Pesados 2026'!$O$7:$O$499,'Metales Pesados 2026'!$C$7:$C$499,Trimestral!$A5) + SUMIFS('Metales Pesados 2026'!$P$7:$P$499,'Metales Pesados 2026'!$C$7:$C$499,Trimestral!$A5)</f>
        <v>0</v>
      </c>
      <c r="I5" s="29">
        <f>SUMIFS('Metales Pesados 2026'!$AA$7:$AA$499,'Metales Pesados 2026'!$C$7:$C$499,Trimestral!$A5) + SUMIFS('Metales Pesados 2026'!$AB$7:$AB$499,'Metales Pesados 2026'!$C$7:$C$499,Trimestral!$A5) + SUMIFS('Metales Pesados 2026'!$AC$7:$AC$499,'Metales Pesados 2026'!$C$7:$C$499,Trimestral!$A5)</f>
        <v>0</v>
      </c>
      <c r="K5" s="95">
        <v>403</v>
      </c>
      <c r="L5" s="96" t="s">
        <v>607</v>
      </c>
      <c r="M5" s="92">
        <f>SUMIFS('Metales Pesados 2026'!$Q$7:$Q$499,'Metales Pesados 2026'!$C$7:$C$499,Trimestral!$A5) + SUMIFS('Metales Pesados 2026'!$R$7:$R$499,'Metales Pesados 2026'!$C$7:$C$499,Trimestral!$A5) + SUMIFS('Metales Pesados 2026'!$S$7:$S$499,'Metales Pesados 2026'!$C$7:$C$499,Trimestral!$A5)</f>
        <v>0</v>
      </c>
      <c r="N5" s="29">
        <f>SUMIFS('Metales Pesados 2026'!$AD$7:$AD$499,'Metales Pesados 2026'!$C$7:$C$499,Trimestral!$A5) + SUMIFS('Metales Pesados 2026'!$AE$7:$AE$499,'Metales Pesados 2026'!$C$7:$C$499,Trimestral!$A5) + SUMIFS('Metales Pesados 2026'!$AF$7:$AF$499,'Metales Pesados 2026'!$C$7:$C$499,Trimestral!$A5)</f>
        <v>0</v>
      </c>
      <c r="P5" s="95">
        <v>403</v>
      </c>
      <c r="Q5" s="96" t="s">
        <v>607</v>
      </c>
      <c r="R5" s="92">
        <f>SUMIFS('Metales Pesados 2026'!$T$7:$T$499,'Metales Pesados 2026'!$C$7:$C$499,Trimestral!$A5) + SUMIFS('Metales Pesados 2026'!$U$7:$U$499,'Metales Pesados 2026'!$C$7:$C$499,Trimestral!$A5) + SUMIFS('Metales Pesados 2026'!$V$7:$V$499,'Metales Pesados 2026'!$C$7:$C$499,Trimestral!$A5)</f>
        <v>0</v>
      </c>
      <c r="S5" s="29">
        <f>SUMIFS('Metales Pesados 2026'!$AG$7:$AG$499,'Metales Pesados 2026'!$C$7:$C$499,Trimestral!$A5) + SUMIFS('Metales Pesados 2026'!$AH$7:$AH$499,'Metales Pesados 2026'!$C$7:$C$499,Trimestral!$A5) + SUMIFS('Metales Pesados 2026'!$AI$7:$AI$499,'Metales Pesados 2026'!$C$7:$C$499,Trimestral!$A5)</f>
        <v>0</v>
      </c>
    </row>
    <row r="6" spans="1:19" x14ac:dyDescent="0.3">
      <c r="A6" s="97">
        <v>402</v>
      </c>
      <c r="B6" s="98" t="s">
        <v>608</v>
      </c>
      <c r="C6" s="93">
        <f>SUMIFS('Metales Pesados 2026'!$K$7:$K$499,'Metales Pesados 2026'!$C$7:$C$499,Trimestral!$A6) + SUMIFS('Metales Pesados 2026'!$L$7:$L$499,'Metales Pesados 2026'!$C$7:$C$499,Trimestral!$A6) + SUMIFS('Metales Pesados 2026'!$M$7:$M$499,'Metales Pesados 2026'!$C$7:$C$499,Trimestral!$A6)</f>
        <v>0</v>
      </c>
      <c r="D6" s="31">
        <f>SUMIFS('Metales Pesados 2026'!$X$7:$X$499,'Metales Pesados 2026'!$C$7:$C$499,Trimestral!$A6) + SUMIFS('Metales Pesados 2026'!$Y$7:$Y$499,'Metales Pesados 2026'!$C$7:$C$499,Trimestral!$A6) + SUMIFS('Metales Pesados 2026'!$Z$7:$Z$499,'Metales Pesados 2026'!$C$7:$C$499,Trimestral!$A6)</f>
        <v>0</v>
      </c>
      <c r="F6" s="97">
        <v>402</v>
      </c>
      <c r="G6" s="98" t="s">
        <v>608</v>
      </c>
      <c r="H6" s="93">
        <f>SUMIFS('Metales Pesados 2026'!$N$7:$N$499,'Metales Pesados 2026'!$C$7:$C$499,Trimestral!$A6) + SUMIFS('Metales Pesados 2026'!$O$7:$O$499,'Metales Pesados 2026'!$C$7:$C$499,Trimestral!$A6) + SUMIFS('Metales Pesados 2026'!$P$7:$P$499,'Metales Pesados 2026'!$C$7:$C$499,Trimestral!$A6)</f>
        <v>0</v>
      </c>
      <c r="I6" s="31">
        <f>SUMIFS('Metales Pesados 2026'!$AA$7:$AA$499,'Metales Pesados 2026'!$C$7:$C$499,Trimestral!$A6) + SUMIFS('Metales Pesados 2026'!$AB$7:$AB$499,'Metales Pesados 2026'!$C$7:$C$499,Trimestral!$A6) + SUMIFS('Metales Pesados 2026'!$AC$7:$AC$499,'Metales Pesados 2026'!$C$7:$C$499,Trimestral!$A6)</f>
        <v>0</v>
      </c>
      <c r="K6" s="97">
        <v>402</v>
      </c>
      <c r="L6" s="98" t="s">
        <v>608</v>
      </c>
      <c r="M6" s="93">
        <f>SUMIFS('Metales Pesados 2026'!$Q$7:$Q$499,'Metales Pesados 2026'!$C$7:$C$499,Trimestral!$A6) + SUMIFS('Metales Pesados 2026'!$R$7:$R$499,'Metales Pesados 2026'!$C$7:$C$499,Trimestral!$A6) + SUMIFS('Metales Pesados 2026'!$S$7:$S$499,'Metales Pesados 2026'!$C$7:$C$499,Trimestral!$A6)</f>
        <v>0</v>
      </c>
      <c r="N6" s="31">
        <f>SUMIFS('Metales Pesados 2026'!$AD$7:$AD$499,'Metales Pesados 2026'!$C$7:$C$499,Trimestral!$A6) + SUMIFS('Metales Pesados 2026'!$AE$7:$AE$499,'Metales Pesados 2026'!$C$7:$C$499,Trimestral!$A6) + SUMIFS('Metales Pesados 2026'!$AF$7:$AF$499,'Metales Pesados 2026'!$C$7:$C$499,Trimestral!$A6)</f>
        <v>0</v>
      </c>
      <c r="P6" s="97">
        <v>402</v>
      </c>
      <c r="Q6" s="98" t="s">
        <v>608</v>
      </c>
      <c r="R6" s="93">
        <f>SUMIFS('Metales Pesados 2026'!$T$7:$T$499,'Metales Pesados 2026'!$C$7:$C$499,Trimestral!$A6) + SUMIFS('Metales Pesados 2026'!$U$7:$U$499,'Metales Pesados 2026'!$C$7:$C$499,Trimestral!$A6) + SUMIFS('Metales Pesados 2026'!$V$7:$V$499,'Metales Pesados 2026'!$C$7:$C$499,Trimestral!$A6)</f>
        <v>0</v>
      </c>
      <c r="S6" s="31">
        <f>SUMIFS('Metales Pesados 2026'!$AG$7:$AG$499,'Metales Pesados 2026'!$C$7:$C$499,Trimestral!$A6) + SUMIFS('Metales Pesados 2026'!$AH$7:$AH$499,'Metales Pesados 2026'!$C$7:$C$499,Trimestral!$A6) + SUMIFS('Metales Pesados 2026'!$AI$7:$AI$499,'Metales Pesados 2026'!$C$7:$C$499,Trimestral!$A6)</f>
        <v>0</v>
      </c>
    </row>
    <row r="7" spans="1:19" x14ac:dyDescent="0.3">
      <c r="A7" s="97">
        <v>405</v>
      </c>
      <c r="B7" s="98" t="s">
        <v>609</v>
      </c>
      <c r="C7" s="93">
        <f>SUMIFS('Metales Pesados 2026'!$K$7:$K$499,'Metales Pesados 2026'!$C$7:$C$499,Trimestral!$A7) + SUMIFS('Metales Pesados 2026'!$L$7:$L$499,'Metales Pesados 2026'!$C$7:$C$499,Trimestral!$A7) + SUMIFS('Metales Pesados 2026'!$M$7:$M$499,'Metales Pesados 2026'!$C$7:$C$499,Trimestral!$A7)</f>
        <v>0</v>
      </c>
      <c r="D7" s="31">
        <f>SUMIFS('Metales Pesados 2026'!$X$7:$X$499,'Metales Pesados 2026'!$C$7:$C$499,Trimestral!$A7) + SUMIFS('Metales Pesados 2026'!$Y$7:$Y$499,'Metales Pesados 2026'!$C$7:$C$499,Trimestral!$A7) + SUMIFS('Metales Pesados 2026'!$Z$7:$Z$499,'Metales Pesados 2026'!$C$7:$C$499,Trimestral!$A7)</f>
        <v>0</v>
      </c>
      <c r="F7" s="97">
        <v>405</v>
      </c>
      <c r="G7" s="98" t="s">
        <v>609</v>
      </c>
      <c r="H7" s="93">
        <f>SUMIFS('Metales Pesados 2026'!$N$7:$N$499,'Metales Pesados 2026'!$C$7:$C$499,Trimestral!$A7) + SUMIFS('Metales Pesados 2026'!$O$7:$O$499,'Metales Pesados 2026'!$C$7:$C$499,Trimestral!$A7) + SUMIFS('Metales Pesados 2026'!$P$7:$P$499,'Metales Pesados 2026'!$C$7:$C$499,Trimestral!$A7)</f>
        <v>0</v>
      </c>
      <c r="I7" s="31">
        <f>SUMIFS('Metales Pesados 2026'!$AA$7:$AA$499,'Metales Pesados 2026'!$C$7:$C$499,Trimestral!$A7) + SUMIFS('Metales Pesados 2026'!$AB$7:$AB$499,'Metales Pesados 2026'!$C$7:$C$499,Trimestral!$A7) + SUMIFS('Metales Pesados 2026'!$AC$7:$AC$499,'Metales Pesados 2026'!$C$7:$C$499,Trimestral!$A7)</f>
        <v>0</v>
      </c>
      <c r="K7" s="97">
        <v>405</v>
      </c>
      <c r="L7" s="98" t="s">
        <v>609</v>
      </c>
      <c r="M7" s="93">
        <f>SUMIFS('Metales Pesados 2026'!$Q$7:$Q$499,'Metales Pesados 2026'!$C$7:$C$499,Trimestral!$A7) + SUMIFS('Metales Pesados 2026'!$R$7:$R$499,'Metales Pesados 2026'!$C$7:$C$499,Trimestral!$A7) + SUMIFS('Metales Pesados 2026'!$S$7:$S$499,'Metales Pesados 2026'!$C$7:$C$499,Trimestral!$A7)</f>
        <v>0</v>
      </c>
      <c r="N7" s="31">
        <f>SUMIFS('Metales Pesados 2026'!$AD$7:$AD$499,'Metales Pesados 2026'!$C$7:$C$499,Trimestral!$A7) + SUMIFS('Metales Pesados 2026'!$AE$7:$AE$499,'Metales Pesados 2026'!$C$7:$C$499,Trimestral!$A7) + SUMIFS('Metales Pesados 2026'!$AF$7:$AF$499,'Metales Pesados 2026'!$C$7:$C$499,Trimestral!$A7)</f>
        <v>0</v>
      </c>
      <c r="P7" s="97">
        <v>405</v>
      </c>
      <c r="Q7" s="98" t="s">
        <v>609</v>
      </c>
      <c r="R7" s="93">
        <f>SUMIFS('Metales Pesados 2026'!$T$7:$T$499,'Metales Pesados 2026'!$C$7:$C$499,Trimestral!$A7) + SUMIFS('Metales Pesados 2026'!$U$7:$U$499,'Metales Pesados 2026'!$C$7:$C$499,Trimestral!$A7) + SUMIFS('Metales Pesados 2026'!$V$7:$V$499,'Metales Pesados 2026'!$C$7:$C$499,Trimestral!$A7)</f>
        <v>0</v>
      </c>
      <c r="S7" s="31">
        <f>SUMIFS('Metales Pesados 2026'!$AG$7:$AG$499,'Metales Pesados 2026'!$C$7:$C$499,Trimestral!$A7) + SUMIFS('Metales Pesados 2026'!$AH$7:$AH$499,'Metales Pesados 2026'!$C$7:$C$499,Trimestral!$A7) + SUMIFS('Metales Pesados 2026'!$AI$7:$AI$499,'Metales Pesados 2026'!$C$7:$C$499,Trimestral!$A7)</f>
        <v>0</v>
      </c>
    </row>
    <row r="8" spans="1:19" x14ac:dyDescent="0.3">
      <c r="A8" s="97">
        <v>400</v>
      </c>
      <c r="B8" s="98" t="s">
        <v>610</v>
      </c>
      <c r="C8" s="93">
        <f>SUMIFS('Metales Pesados 2026'!$K$7:$K$499,'Metales Pesados 2026'!$C$7:$C$499,Trimestral!$A8) + SUMIFS('Metales Pesados 2026'!$L$7:$L$499,'Metales Pesados 2026'!$C$7:$C$499,Trimestral!$A8) + SUMIFS('Metales Pesados 2026'!$M$7:$M$499,'Metales Pesados 2026'!$C$7:$C$499,Trimestral!$A8)</f>
        <v>758</v>
      </c>
      <c r="D8" s="31">
        <f>SUMIFS('Metales Pesados 2026'!$X$7:$X$499,'Metales Pesados 2026'!$C$7:$C$499,Trimestral!$A8) + SUMIFS('Metales Pesados 2026'!$Y$7:$Y$499,'Metales Pesados 2026'!$C$7:$C$499,Trimestral!$A8) + SUMIFS('Metales Pesados 2026'!$Z$7:$Z$499,'Metales Pesados 2026'!$C$7:$C$499,Trimestral!$A8)</f>
        <v>0</v>
      </c>
      <c r="F8" s="97">
        <v>400</v>
      </c>
      <c r="G8" s="98" t="s">
        <v>610</v>
      </c>
      <c r="H8" s="93">
        <f>SUMIFS('Metales Pesados 2026'!$N$7:$N$499,'Metales Pesados 2026'!$C$7:$C$499,Trimestral!$A8) + SUMIFS('Metales Pesados 2026'!$O$7:$O$499,'Metales Pesados 2026'!$C$7:$C$499,Trimestral!$A8) + SUMIFS('Metales Pesados 2026'!$P$7:$P$499,'Metales Pesados 2026'!$C$7:$C$499,Trimestral!$A8)</f>
        <v>0</v>
      </c>
      <c r="I8" s="31">
        <f>SUMIFS('Metales Pesados 2026'!$AA$7:$AA$499,'Metales Pesados 2026'!$C$7:$C$499,Trimestral!$A8) + SUMIFS('Metales Pesados 2026'!$AB$7:$AB$499,'Metales Pesados 2026'!$C$7:$C$499,Trimestral!$A8) + SUMIFS('Metales Pesados 2026'!$AC$7:$AC$499,'Metales Pesados 2026'!$C$7:$C$499,Trimestral!$A8)</f>
        <v>0</v>
      </c>
      <c r="K8" s="97">
        <v>400</v>
      </c>
      <c r="L8" s="98" t="s">
        <v>610</v>
      </c>
      <c r="M8" s="93">
        <f>SUMIFS('Metales Pesados 2026'!$Q$7:$Q$499,'Metales Pesados 2026'!$C$7:$C$499,Trimestral!$A8) + SUMIFS('Metales Pesados 2026'!$R$7:$R$499,'Metales Pesados 2026'!$C$7:$C$499,Trimestral!$A8) + SUMIFS('Metales Pesados 2026'!$S$7:$S$499,'Metales Pesados 2026'!$C$7:$C$499,Trimestral!$A8)</f>
        <v>0</v>
      </c>
      <c r="N8" s="31">
        <f>SUMIFS('Metales Pesados 2026'!$AD$7:$AD$499,'Metales Pesados 2026'!$C$7:$C$499,Trimestral!$A8) + SUMIFS('Metales Pesados 2026'!$AE$7:$AE$499,'Metales Pesados 2026'!$C$7:$C$499,Trimestral!$A8) + SUMIFS('Metales Pesados 2026'!$AF$7:$AF$499,'Metales Pesados 2026'!$C$7:$C$499,Trimestral!$A8)</f>
        <v>0</v>
      </c>
      <c r="P8" s="97">
        <v>400</v>
      </c>
      <c r="Q8" s="98" t="s">
        <v>610</v>
      </c>
      <c r="R8" s="93">
        <f>SUMIFS('Metales Pesados 2026'!$T$7:$T$499,'Metales Pesados 2026'!$C$7:$C$499,Trimestral!$A8) + SUMIFS('Metales Pesados 2026'!$U$7:$U$499,'Metales Pesados 2026'!$C$7:$C$499,Trimestral!$A8) + SUMIFS('Metales Pesados 2026'!$V$7:$V$499,'Metales Pesados 2026'!$C$7:$C$499,Trimestral!$A8)</f>
        <v>0</v>
      </c>
      <c r="S8" s="31">
        <f>SUMIFS('Metales Pesados 2026'!$AG$7:$AG$499,'Metales Pesados 2026'!$C$7:$C$499,Trimestral!$A8) + SUMIFS('Metales Pesados 2026'!$AH$7:$AH$499,'Metales Pesados 2026'!$C$7:$C$499,Trimestral!$A8) + SUMIFS('Metales Pesados 2026'!$AI$7:$AI$499,'Metales Pesados 2026'!$C$7:$C$499,Trimestral!$A8)</f>
        <v>0</v>
      </c>
    </row>
    <row r="9" spans="1:19" x14ac:dyDescent="0.3">
      <c r="A9" s="97">
        <v>406</v>
      </c>
      <c r="B9" s="98" t="s">
        <v>611</v>
      </c>
      <c r="C9" s="93">
        <f>SUMIFS('Metales Pesados 2026'!$K$7:$K$499,'Metales Pesados 2026'!$C$7:$C$499,Trimestral!$A9) + SUMIFS('Metales Pesados 2026'!$L$7:$L$499,'Metales Pesados 2026'!$C$7:$C$499,Trimestral!$A9) + SUMIFS('Metales Pesados 2026'!$M$7:$M$499,'Metales Pesados 2026'!$C$7:$C$499,Trimestral!$A9)</f>
        <v>0</v>
      </c>
      <c r="D9" s="31">
        <f>SUMIFS('Metales Pesados 2026'!$X$7:$X$499,'Metales Pesados 2026'!$C$7:$C$499,Trimestral!$A9) + SUMIFS('Metales Pesados 2026'!$Y$7:$Y$499,'Metales Pesados 2026'!$C$7:$C$499,Trimestral!$A9) + SUMIFS('Metales Pesados 2026'!$Z$7:$Z$499,'Metales Pesados 2026'!$C$7:$C$499,Trimestral!$A9)</f>
        <v>0</v>
      </c>
      <c r="F9" s="97">
        <v>406</v>
      </c>
      <c r="G9" s="98" t="s">
        <v>611</v>
      </c>
      <c r="H9" s="93">
        <f>SUMIFS('Metales Pesados 2026'!$N$7:$N$499,'Metales Pesados 2026'!$C$7:$C$499,Trimestral!$A9) + SUMIFS('Metales Pesados 2026'!$O$7:$O$499,'Metales Pesados 2026'!$C$7:$C$499,Trimestral!$A9) + SUMIFS('Metales Pesados 2026'!$P$7:$P$499,'Metales Pesados 2026'!$C$7:$C$499,Trimestral!$A9)</f>
        <v>0</v>
      </c>
      <c r="I9" s="31">
        <f>SUMIFS('Metales Pesados 2026'!$AA$7:$AA$499,'Metales Pesados 2026'!$C$7:$C$499,Trimestral!$A9) + SUMIFS('Metales Pesados 2026'!$AB$7:$AB$499,'Metales Pesados 2026'!$C$7:$C$499,Trimestral!$A9) + SUMIFS('Metales Pesados 2026'!$AC$7:$AC$499,'Metales Pesados 2026'!$C$7:$C$499,Trimestral!$A9)</f>
        <v>0</v>
      </c>
      <c r="K9" s="97">
        <v>406</v>
      </c>
      <c r="L9" s="98" t="s">
        <v>611</v>
      </c>
      <c r="M9" s="93">
        <f>SUMIFS('Metales Pesados 2026'!$Q$7:$Q$499,'Metales Pesados 2026'!$C$7:$C$499,Trimestral!$A9) + SUMIFS('Metales Pesados 2026'!$R$7:$R$499,'Metales Pesados 2026'!$C$7:$C$499,Trimestral!$A9) + SUMIFS('Metales Pesados 2026'!$S$7:$S$499,'Metales Pesados 2026'!$C$7:$C$499,Trimestral!$A9)</f>
        <v>0</v>
      </c>
      <c r="N9" s="31">
        <f>SUMIFS('Metales Pesados 2026'!$AD$7:$AD$499,'Metales Pesados 2026'!$C$7:$C$499,Trimestral!$A9) + SUMIFS('Metales Pesados 2026'!$AE$7:$AE$499,'Metales Pesados 2026'!$C$7:$C$499,Trimestral!$A9) + SUMIFS('Metales Pesados 2026'!$AF$7:$AF$499,'Metales Pesados 2026'!$C$7:$C$499,Trimestral!$A9)</f>
        <v>0</v>
      </c>
      <c r="P9" s="97">
        <v>406</v>
      </c>
      <c r="Q9" s="98" t="s">
        <v>611</v>
      </c>
      <c r="R9" s="93">
        <f>SUMIFS('Metales Pesados 2026'!$T$7:$T$499,'Metales Pesados 2026'!$C$7:$C$499,Trimestral!$A9) + SUMIFS('Metales Pesados 2026'!$U$7:$U$499,'Metales Pesados 2026'!$C$7:$C$499,Trimestral!$A9) + SUMIFS('Metales Pesados 2026'!$V$7:$V$499,'Metales Pesados 2026'!$C$7:$C$499,Trimestral!$A9)</f>
        <v>0</v>
      </c>
      <c r="S9" s="31">
        <f>SUMIFS('Metales Pesados 2026'!$AG$7:$AG$499,'Metales Pesados 2026'!$C$7:$C$499,Trimestral!$A9) + SUMIFS('Metales Pesados 2026'!$AH$7:$AH$499,'Metales Pesados 2026'!$C$7:$C$499,Trimestral!$A9) + SUMIFS('Metales Pesados 2026'!$AI$7:$AI$499,'Metales Pesados 2026'!$C$7:$C$499,Trimestral!$A9)</f>
        <v>0</v>
      </c>
    </row>
    <row r="10" spans="1:19" x14ac:dyDescent="0.3">
      <c r="A10" s="97">
        <v>407</v>
      </c>
      <c r="B10" s="98" t="s">
        <v>612</v>
      </c>
      <c r="C10" s="93">
        <f>SUMIFS('Metales Pesados 2026'!$K$7:$K$499,'Metales Pesados 2026'!$C$7:$C$499,Trimestral!$A10) + SUMIFS('Metales Pesados 2026'!$L$7:$L$499,'Metales Pesados 2026'!$C$7:$C$499,Trimestral!$A10) + SUMIFS('Metales Pesados 2026'!$M$7:$M$499,'Metales Pesados 2026'!$C$7:$C$499,Trimestral!$A10)</f>
        <v>398</v>
      </c>
      <c r="D10" s="31">
        <f>SUMIFS('Metales Pesados 2026'!$X$7:$X$499,'Metales Pesados 2026'!$C$7:$C$499,Trimestral!$A10) + SUMIFS('Metales Pesados 2026'!$Y$7:$Y$499,'Metales Pesados 2026'!$C$7:$C$499,Trimestral!$A10) + SUMIFS('Metales Pesados 2026'!$Z$7:$Z$499,'Metales Pesados 2026'!$C$7:$C$499,Trimestral!$A10)</f>
        <v>6</v>
      </c>
      <c r="F10" s="97">
        <v>407</v>
      </c>
      <c r="G10" s="98" t="s">
        <v>612</v>
      </c>
      <c r="H10" s="93">
        <f>SUMIFS('Metales Pesados 2026'!$N$7:$N$499,'Metales Pesados 2026'!$C$7:$C$499,Trimestral!$A10) + SUMIFS('Metales Pesados 2026'!$O$7:$O$499,'Metales Pesados 2026'!$C$7:$C$499,Trimestral!$A10) + SUMIFS('Metales Pesados 2026'!$P$7:$P$499,'Metales Pesados 2026'!$C$7:$C$499,Trimestral!$A10)</f>
        <v>0</v>
      </c>
      <c r="I10" s="31">
        <f>SUMIFS('Metales Pesados 2026'!$AA$7:$AA$499,'Metales Pesados 2026'!$C$7:$C$499,Trimestral!$A10) + SUMIFS('Metales Pesados 2026'!$AB$7:$AB$499,'Metales Pesados 2026'!$C$7:$C$499,Trimestral!$A10) + SUMIFS('Metales Pesados 2026'!$AC$7:$AC$499,'Metales Pesados 2026'!$C$7:$C$499,Trimestral!$A10)</f>
        <v>0</v>
      </c>
      <c r="K10" s="97">
        <v>407</v>
      </c>
      <c r="L10" s="98" t="s">
        <v>612</v>
      </c>
      <c r="M10" s="93">
        <f>SUMIFS('Metales Pesados 2026'!$Q$7:$Q$499,'Metales Pesados 2026'!$C$7:$C$499,Trimestral!$A10) + SUMIFS('Metales Pesados 2026'!$R$7:$R$499,'Metales Pesados 2026'!$C$7:$C$499,Trimestral!$A10) + SUMIFS('Metales Pesados 2026'!$S$7:$S$499,'Metales Pesados 2026'!$C$7:$C$499,Trimestral!$A10)</f>
        <v>0</v>
      </c>
      <c r="N10" s="31">
        <f>SUMIFS('Metales Pesados 2026'!$AD$7:$AD$499,'Metales Pesados 2026'!$C$7:$C$499,Trimestral!$A10) + SUMIFS('Metales Pesados 2026'!$AE$7:$AE$499,'Metales Pesados 2026'!$C$7:$C$499,Trimestral!$A10) + SUMIFS('Metales Pesados 2026'!$AF$7:$AF$499,'Metales Pesados 2026'!$C$7:$C$499,Trimestral!$A10)</f>
        <v>0</v>
      </c>
      <c r="P10" s="97">
        <v>407</v>
      </c>
      <c r="Q10" s="98" t="s">
        <v>612</v>
      </c>
      <c r="R10" s="93">
        <f>SUMIFS('Metales Pesados 2026'!$T$7:$T$499,'Metales Pesados 2026'!$C$7:$C$499,Trimestral!$A10) + SUMIFS('Metales Pesados 2026'!$U$7:$U$499,'Metales Pesados 2026'!$C$7:$C$499,Trimestral!$A10) + SUMIFS('Metales Pesados 2026'!$V$7:$V$499,'Metales Pesados 2026'!$C$7:$C$499,Trimestral!$A10)</f>
        <v>0</v>
      </c>
      <c r="S10" s="31">
        <f>SUMIFS('Metales Pesados 2026'!$AG$7:$AG$499,'Metales Pesados 2026'!$C$7:$C$499,Trimestral!$A10) + SUMIFS('Metales Pesados 2026'!$AH$7:$AH$499,'Metales Pesados 2026'!$C$7:$C$499,Trimestral!$A10) + SUMIFS('Metales Pesados 2026'!$AI$7:$AI$499,'Metales Pesados 2026'!$C$7:$C$499,Trimestral!$A10)</f>
        <v>0</v>
      </c>
    </row>
    <row r="11" spans="1:19" x14ac:dyDescent="0.3">
      <c r="A11" s="97">
        <v>401</v>
      </c>
      <c r="B11" s="98" t="s">
        <v>16</v>
      </c>
      <c r="C11" s="93">
        <f>SUMIFS('Metales Pesados 2026'!$K$7:$K$499,'Metales Pesados 2026'!$C$7:$C$499,Trimestral!$A11) + SUMIFS('Metales Pesados 2026'!$L$7:$L$499,'Metales Pesados 2026'!$C$7:$C$499,Trimestral!$A11) + SUMIFS('Metales Pesados 2026'!$M$7:$M$499,'Metales Pesados 2026'!$C$7:$C$499,Trimestral!$A11)</f>
        <v>709</v>
      </c>
      <c r="D11" s="31">
        <f>SUMIFS('Metales Pesados 2026'!$X$7:$X$499,'Metales Pesados 2026'!$C$7:$C$499,Trimestral!$A11) + SUMIFS('Metales Pesados 2026'!$Y$7:$Y$499,'Metales Pesados 2026'!$C$7:$C$499,Trimestral!$A11) + SUMIFS('Metales Pesados 2026'!$Z$7:$Z$499,'Metales Pesados 2026'!$C$7:$C$499,Trimestral!$A11)</f>
        <v>16</v>
      </c>
      <c r="F11" s="97">
        <v>401</v>
      </c>
      <c r="G11" s="98" t="s">
        <v>16</v>
      </c>
      <c r="H11" s="93">
        <f>SUMIFS('Metales Pesados 2026'!$N$7:$N$499,'Metales Pesados 2026'!$C$7:$C$499,Trimestral!$A11) + SUMIFS('Metales Pesados 2026'!$O$7:$O$499,'Metales Pesados 2026'!$C$7:$C$499,Trimestral!$A11) + SUMIFS('Metales Pesados 2026'!$P$7:$P$499,'Metales Pesados 2026'!$C$7:$C$499,Trimestral!$A11)</f>
        <v>0</v>
      </c>
      <c r="I11" s="31">
        <f>SUMIFS('Metales Pesados 2026'!$AA$7:$AA$499,'Metales Pesados 2026'!$C$7:$C$499,Trimestral!$A11) + SUMIFS('Metales Pesados 2026'!$AB$7:$AB$499,'Metales Pesados 2026'!$C$7:$C$499,Trimestral!$A11) + SUMIFS('Metales Pesados 2026'!$AC$7:$AC$499,'Metales Pesados 2026'!$C$7:$C$499,Trimestral!$A11)</f>
        <v>0</v>
      </c>
      <c r="K11" s="97">
        <v>401</v>
      </c>
      <c r="L11" s="98" t="s">
        <v>16</v>
      </c>
      <c r="M11" s="93">
        <f>SUMIFS('Metales Pesados 2026'!$Q$7:$Q$499,'Metales Pesados 2026'!$C$7:$C$499,Trimestral!$A11) + SUMIFS('Metales Pesados 2026'!$R$7:$R$499,'Metales Pesados 2026'!$C$7:$C$499,Trimestral!$A11) + SUMIFS('Metales Pesados 2026'!$S$7:$S$499,'Metales Pesados 2026'!$C$7:$C$499,Trimestral!$A11)</f>
        <v>0</v>
      </c>
      <c r="N11" s="31">
        <f>SUMIFS('Metales Pesados 2026'!$AD$7:$AD$499,'Metales Pesados 2026'!$C$7:$C$499,Trimestral!$A11) + SUMIFS('Metales Pesados 2026'!$AE$7:$AE$499,'Metales Pesados 2026'!$C$7:$C$499,Trimestral!$A11) + SUMIFS('Metales Pesados 2026'!$AF$7:$AF$499,'Metales Pesados 2026'!$C$7:$C$499,Trimestral!$A11)</f>
        <v>0</v>
      </c>
      <c r="P11" s="97">
        <v>401</v>
      </c>
      <c r="Q11" s="98" t="s">
        <v>16</v>
      </c>
      <c r="R11" s="93">
        <f>SUMIFS('Metales Pesados 2026'!$T$7:$T$499,'Metales Pesados 2026'!$C$7:$C$499,Trimestral!$A11) + SUMIFS('Metales Pesados 2026'!$U$7:$U$499,'Metales Pesados 2026'!$C$7:$C$499,Trimestral!$A11) + SUMIFS('Metales Pesados 2026'!$V$7:$V$499,'Metales Pesados 2026'!$C$7:$C$499,Trimestral!$A11)</f>
        <v>0</v>
      </c>
      <c r="S11" s="31">
        <f>SUMIFS('Metales Pesados 2026'!$AG$7:$AG$499,'Metales Pesados 2026'!$C$7:$C$499,Trimestral!$A11) + SUMIFS('Metales Pesados 2026'!$AH$7:$AH$499,'Metales Pesados 2026'!$C$7:$C$499,Trimestral!$A11) + SUMIFS('Metales Pesados 2026'!$AI$7:$AI$499,'Metales Pesados 2026'!$C$7:$C$499,Trimestral!$A11)</f>
        <v>0</v>
      </c>
    </row>
    <row r="12" spans="1:19" ht="15" thickBot="1" x14ac:dyDescent="0.35">
      <c r="A12" s="99">
        <v>404</v>
      </c>
      <c r="B12" s="100" t="s">
        <v>464</v>
      </c>
      <c r="C12" s="94">
        <f>SUMIFS('Metales Pesados 2026'!$K$7:$K$499,'Metales Pesados 2026'!$C$7:$C$499,Trimestral!$A12) + SUMIFS('Metales Pesados 2026'!$L$7:$L$499,'Metales Pesados 2026'!$C$7:$C$499,Trimestral!$A12) + SUMIFS('Metales Pesados 2026'!$M$7:$M$499,'Metales Pesados 2026'!$C$7:$C$499,Trimestral!$A12)</f>
        <v>4</v>
      </c>
      <c r="D12" s="34">
        <f>SUMIFS('Metales Pesados 2026'!$X$7:$X$499,'Metales Pesados 2026'!$C$7:$C$499,Trimestral!$A12) + SUMIFS('Metales Pesados 2026'!$Y$7:$Y$499,'Metales Pesados 2026'!$C$7:$C$499,Trimestral!$A12) + SUMIFS('Metales Pesados 2026'!$Z$7:$Z$499,'Metales Pesados 2026'!$C$7:$C$499,Trimestral!$A12)</f>
        <v>0</v>
      </c>
      <c r="F12" s="99">
        <v>404</v>
      </c>
      <c r="G12" s="100" t="s">
        <v>464</v>
      </c>
      <c r="H12" s="94">
        <f>SUMIFS('Metales Pesados 2026'!$N$7:$N$499,'Metales Pesados 2026'!$C$7:$C$499,Trimestral!$A12) + SUMIFS('Metales Pesados 2026'!$O$7:$O$499,'Metales Pesados 2026'!$C$7:$C$499,Trimestral!$A12) + SUMIFS('Metales Pesados 2026'!$P$7:$P$499,'Metales Pesados 2026'!$C$7:$C$499,Trimestral!$A12)</f>
        <v>0</v>
      </c>
      <c r="I12" s="34">
        <f>SUMIFS('Metales Pesados 2026'!$AA$7:$AA$499,'Metales Pesados 2026'!$C$7:$C$499,Trimestral!$A12) + SUMIFS('Metales Pesados 2026'!$AB$7:$AB$499,'Metales Pesados 2026'!$C$7:$C$499,Trimestral!$A12) + SUMIFS('Metales Pesados 2026'!$AC$7:$AC$499,'Metales Pesados 2026'!$C$7:$C$499,Trimestral!$A12)</f>
        <v>0</v>
      </c>
      <c r="K12" s="99">
        <v>404</v>
      </c>
      <c r="L12" s="100" t="s">
        <v>464</v>
      </c>
      <c r="M12" s="94">
        <f>SUMIFS('Metales Pesados 2026'!$Q$7:$Q$499,'Metales Pesados 2026'!$C$7:$C$499,Trimestral!$A12) + SUMIFS('Metales Pesados 2026'!$R$7:$R$499,'Metales Pesados 2026'!$C$7:$C$499,Trimestral!$A12) + SUMIFS('Metales Pesados 2026'!$S$7:$S$499,'Metales Pesados 2026'!$C$7:$C$499,Trimestral!$A12)</f>
        <v>0</v>
      </c>
      <c r="N12" s="34">
        <f>SUMIFS('Metales Pesados 2026'!$AD$7:$AD$499,'Metales Pesados 2026'!$C$7:$C$499,Trimestral!$A12) + SUMIFS('Metales Pesados 2026'!$AE$7:$AE$499,'Metales Pesados 2026'!$C$7:$C$499,Trimestral!$A12) + SUMIFS('Metales Pesados 2026'!$AF$7:$AF$499,'Metales Pesados 2026'!$C$7:$C$499,Trimestral!$A12)</f>
        <v>0</v>
      </c>
      <c r="P12" s="99">
        <v>404</v>
      </c>
      <c r="Q12" s="100" t="s">
        <v>464</v>
      </c>
      <c r="R12" s="94">
        <f>SUMIFS('Metales Pesados 2026'!$T$7:$T$499,'Metales Pesados 2026'!$C$7:$C$499,Trimestral!$A12) + SUMIFS('Metales Pesados 2026'!$U$7:$U$499,'Metales Pesados 2026'!$C$7:$C$499,Trimestral!$A12) + SUMIFS('Metales Pesados 2026'!$V$7:$V$499,'Metales Pesados 2026'!$C$7:$C$499,Trimestral!$A12)</f>
        <v>0</v>
      </c>
      <c r="S12" s="34">
        <f>SUMIFS('Metales Pesados 2026'!$AG$7:$AG$499,'Metales Pesados 2026'!$C$7:$C$499,Trimestral!$A12) + SUMIFS('Metales Pesados 2026'!$AH$7:$AH$499,'Metales Pesados 2026'!$C$7:$C$499,Trimestral!$A12) + SUMIFS('Metales Pesados 2026'!$AI$7:$AI$499,'Metales Pesados 2026'!$C$7:$C$499,Trimestral!$A12)</f>
        <v>0</v>
      </c>
    </row>
    <row r="13" spans="1:19" ht="15" thickBot="1" x14ac:dyDescent="0.35">
      <c r="A13" s="89"/>
      <c r="B13" s="108" t="s">
        <v>620</v>
      </c>
      <c r="C13" s="107">
        <f>SUM(C5:C12)</f>
        <v>1869</v>
      </c>
      <c r="D13" s="107">
        <f>SUM(D5:D12)</f>
        <v>22</v>
      </c>
      <c r="G13" s="108" t="s">
        <v>620</v>
      </c>
      <c r="H13" s="107">
        <f>SUM(H5:H12)</f>
        <v>0</v>
      </c>
      <c r="I13" s="107">
        <f>SUM(I5:I12)</f>
        <v>0</v>
      </c>
      <c r="L13" s="108" t="s">
        <v>620</v>
      </c>
      <c r="M13" s="107">
        <f>SUM(M5:M12)</f>
        <v>0</v>
      </c>
      <c r="N13" s="107">
        <f>SUM(N5:N12)</f>
        <v>0</v>
      </c>
      <c r="Q13" s="108" t="s">
        <v>620</v>
      </c>
      <c r="R13" s="107">
        <f>SUM(R5:R12)</f>
        <v>0</v>
      </c>
      <c r="S13" s="107">
        <f>SUM(S5:S12)</f>
        <v>0</v>
      </c>
    </row>
  </sheetData>
  <mergeCells count="5">
    <mergeCell ref="A3:D3"/>
    <mergeCell ref="F3:I3"/>
    <mergeCell ref="K3:N3"/>
    <mergeCell ref="P3:S3"/>
    <mergeCell ref="A1:S1"/>
  </mergeCells>
  <phoneticPr fontId="24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71ED6-FB97-4E0F-8DC0-279397D368EC}">
  <dimension ref="A1:K13"/>
  <sheetViews>
    <sheetView showGridLines="0" zoomScale="85" zoomScaleNormal="85" workbookViewId="0">
      <selection activeCell="C8" sqref="C8"/>
    </sheetView>
  </sheetViews>
  <sheetFormatPr baseColWidth="10" defaultRowHeight="14.4" x14ac:dyDescent="0.3"/>
  <cols>
    <col min="1" max="1" width="6.88671875" bestFit="1" customWidth="1"/>
    <col min="2" max="2" width="31.109375" bestFit="1" customWidth="1"/>
    <col min="3" max="3" width="12" style="26" bestFit="1" customWidth="1"/>
    <col min="4" max="4" width="14" style="26" bestFit="1" customWidth="1"/>
    <col min="5" max="5" width="18" style="26" bestFit="1" customWidth="1"/>
    <col min="6" max="6" width="11.77734375" style="26" bestFit="1" customWidth="1"/>
    <col min="7" max="7" width="13.6640625" style="26" bestFit="1" customWidth="1"/>
    <col min="8" max="8" width="18" style="26" bestFit="1" customWidth="1"/>
    <col min="9" max="9" width="11.77734375" style="26" bestFit="1" customWidth="1"/>
    <col min="10" max="10" width="13.6640625" style="26" bestFit="1" customWidth="1"/>
    <col min="11" max="11" width="18" style="26" bestFit="1" customWidth="1"/>
  </cols>
  <sheetData>
    <row r="1" spans="1:11" ht="21.6" thickBot="1" x14ac:dyDescent="0.45">
      <c r="A1" s="205" t="s">
        <v>558</v>
      </c>
      <c r="B1" s="206"/>
      <c r="C1" s="206"/>
      <c r="D1" s="206"/>
      <c r="E1" s="206"/>
      <c r="F1" s="206"/>
      <c r="G1" s="206"/>
      <c r="H1" s="206"/>
      <c r="I1" s="206"/>
      <c r="J1" s="206"/>
      <c r="K1" s="207"/>
    </row>
    <row r="2" spans="1:11" ht="18.600000000000001" thickBot="1" x14ac:dyDescent="0.4">
      <c r="A2" s="211" t="s">
        <v>616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</row>
    <row r="3" spans="1:11" ht="18.600000000000001" thickBot="1" x14ac:dyDescent="0.4">
      <c r="A3" s="111"/>
      <c r="B3" s="112"/>
      <c r="C3" s="208" t="s">
        <v>572</v>
      </c>
      <c r="D3" s="209"/>
      <c r="E3" s="210"/>
      <c r="F3" s="208" t="s">
        <v>626</v>
      </c>
      <c r="G3" s="209"/>
      <c r="H3" s="210"/>
      <c r="I3" s="208" t="s">
        <v>627</v>
      </c>
      <c r="J3" s="209"/>
      <c r="K3" s="210"/>
    </row>
    <row r="4" spans="1:11" ht="15" thickBot="1" x14ac:dyDescent="0.35">
      <c r="A4" s="103" t="s">
        <v>614</v>
      </c>
      <c r="B4" s="103" t="s">
        <v>615</v>
      </c>
      <c r="C4" s="109" t="s">
        <v>621</v>
      </c>
      <c r="D4" s="109" t="s">
        <v>623</v>
      </c>
      <c r="E4" s="109" t="s">
        <v>625</v>
      </c>
      <c r="F4" s="110" t="s">
        <v>622</v>
      </c>
      <c r="G4" s="110" t="s">
        <v>624</v>
      </c>
      <c r="H4" s="110" t="s">
        <v>625</v>
      </c>
      <c r="I4" s="134" t="s">
        <v>560</v>
      </c>
      <c r="J4" s="134" t="s">
        <v>557</v>
      </c>
      <c r="K4" s="134" t="s">
        <v>625</v>
      </c>
    </row>
    <row r="5" spans="1:11" x14ac:dyDescent="0.3">
      <c r="A5" s="95">
        <v>403</v>
      </c>
      <c r="B5" s="96" t="s">
        <v>607</v>
      </c>
      <c r="C5" s="130"/>
      <c r="D5" s="113">
        <f>SUMIFS('Metales Pesados 2026'!$K$7:$K$499,'Metales Pesados 2026'!$C$7:$C$499,'Reporte de Avance'!$A5) + SUMIFS('Metales Pesados 2026'!$L$7:$L$499,'Metales Pesados 2026'!$C$7:$C$499,'Reporte de Avance'!$A5) + SUMIFS('Metales Pesados 2026'!$M$7:$M$499,'Metales Pesados 2026'!$C$7:$C$499,'Reporte de Avance'!$A5)</f>
        <v>0</v>
      </c>
      <c r="E5" s="114">
        <f t="shared" ref="E5:E10" si="0">IFERROR(D5/C5,0)*100</f>
        <v>0</v>
      </c>
      <c r="F5" s="115"/>
      <c r="G5" s="115">
        <f>SUMIFS('Metales Pesados 2026'!$X$7:$X$499,'Metales Pesados 2026'!$C$7:$C$499,'Reporte de Avance'!$A5) + SUMIFS('Metales Pesados 2026'!$Y$7:$Y$499,'Metales Pesados 2026'!$C$7:$C$499,'Reporte de Avance'!$A5) + SUMIFS('Metales Pesados 2026'!$Z$7:$Z$499,'Metales Pesados 2026'!$C$7:$C$499,'Reporte de Avance'!$A5)</f>
        <v>0</v>
      </c>
      <c r="H5" s="116">
        <f t="shared" ref="H5:H13" si="1">IFERROR(G5/F5,0)*100</f>
        <v>0</v>
      </c>
      <c r="I5" s="135">
        <f>+C5+F5</f>
        <v>0</v>
      </c>
      <c r="J5" s="135">
        <f>+D5+G5</f>
        <v>0</v>
      </c>
      <c r="K5" s="136">
        <f t="shared" ref="K5:K13" si="2">IFERROR(J5/I5,0)*100</f>
        <v>0</v>
      </c>
    </row>
    <row r="6" spans="1:11" x14ac:dyDescent="0.3">
      <c r="A6" s="97">
        <v>402</v>
      </c>
      <c r="B6" s="98" t="s">
        <v>608</v>
      </c>
      <c r="C6" s="131"/>
      <c r="D6" s="117">
        <f>SUMIFS('Metales Pesados 2026'!$K$7:$K$499,'Metales Pesados 2026'!$C$7:$C$499,'Reporte de Avance'!$A6) + SUMIFS('Metales Pesados 2026'!$L$7:$L$499,'Metales Pesados 2026'!$C$7:$C$499,'Reporte de Avance'!$A6) + SUMIFS('Metales Pesados 2026'!$M$7:$M$499,'Metales Pesados 2026'!$C$7:$C$499,'Reporte de Avance'!$A6)</f>
        <v>0</v>
      </c>
      <c r="E6" s="118">
        <f t="shared" si="0"/>
        <v>0</v>
      </c>
      <c r="F6" s="119"/>
      <c r="G6" s="119">
        <f>SUMIFS('Metales Pesados 2026'!$X$7:$X$499,'Metales Pesados 2026'!$C$7:$C$499,'Reporte de Avance'!$A6) + SUMIFS('Metales Pesados 2026'!$Y$7:$Y$499,'Metales Pesados 2026'!$C$7:$C$499,'Reporte de Avance'!$A6) + SUMIFS('Metales Pesados 2026'!$Z$7:$Z$499,'Metales Pesados 2026'!$C$7:$C$499,'Reporte de Avance'!$A6)</f>
        <v>0</v>
      </c>
      <c r="H6" s="120">
        <f t="shared" si="1"/>
        <v>0</v>
      </c>
      <c r="I6" s="137">
        <f t="shared" ref="I6:I13" si="3">+C6+F6</f>
        <v>0</v>
      </c>
      <c r="J6" s="137">
        <f t="shared" ref="J6:J13" si="4">+D6+G6</f>
        <v>0</v>
      </c>
      <c r="K6" s="138">
        <f t="shared" si="2"/>
        <v>0</v>
      </c>
    </row>
    <row r="7" spans="1:11" x14ac:dyDescent="0.3">
      <c r="A7" s="97">
        <v>405</v>
      </c>
      <c r="B7" s="98" t="s">
        <v>609</v>
      </c>
      <c r="C7" s="131"/>
      <c r="D7" s="117">
        <f>SUMIFS('Metales Pesados 2026'!$K$7:$K$499,'Metales Pesados 2026'!$C$7:$C$499,'Reporte de Avance'!$A7) + SUMIFS('Metales Pesados 2026'!$L$7:$L$499,'Metales Pesados 2026'!$C$7:$C$499,'Reporte de Avance'!$A7) + SUMIFS('Metales Pesados 2026'!$M$7:$M$499,'Metales Pesados 2026'!$C$7:$C$499,'Reporte de Avance'!$A7)</f>
        <v>0</v>
      </c>
      <c r="E7" s="118">
        <f t="shared" si="0"/>
        <v>0</v>
      </c>
      <c r="F7" s="119"/>
      <c r="G7" s="119">
        <f>SUMIFS('Metales Pesados 2026'!$X$7:$X$499,'Metales Pesados 2026'!$C$7:$C$499,'Reporte de Avance'!$A7) + SUMIFS('Metales Pesados 2026'!$Y$7:$Y$499,'Metales Pesados 2026'!$C$7:$C$499,'Reporte de Avance'!$A7) + SUMIFS('Metales Pesados 2026'!$Z$7:$Z$499,'Metales Pesados 2026'!$C$7:$C$499,'Reporte de Avance'!$A7)</f>
        <v>0</v>
      </c>
      <c r="H7" s="120">
        <f t="shared" si="1"/>
        <v>0</v>
      </c>
      <c r="I7" s="137">
        <f t="shared" si="3"/>
        <v>0</v>
      </c>
      <c r="J7" s="137">
        <f t="shared" si="4"/>
        <v>0</v>
      </c>
      <c r="K7" s="138">
        <f t="shared" si="2"/>
        <v>0</v>
      </c>
    </row>
    <row r="8" spans="1:11" x14ac:dyDescent="0.3">
      <c r="A8" s="97">
        <v>400</v>
      </c>
      <c r="B8" s="98" t="s">
        <v>610</v>
      </c>
      <c r="C8" s="131"/>
      <c r="D8" s="117">
        <f>SUMIFS('Metales Pesados 2026'!$K$7:$K$499,'Metales Pesados 2026'!$C$7:$C$499,'Reporte de Avance'!$A8) + SUMIFS('Metales Pesados 2026'!$L$7:$L$499,'Metales Pesados 2026'!$C$7:$C$499,'Reporte de Avance'!$A8) + SUMIFS('Metales Pesados 2026'!$M$7:$M$499,'Metales Pesados 2026'!$C$7:$C$499,'Reporte de Avance'!$A8)</f>
        <v>758</v>
      </c>
      <c r="E8" s="118">
        <f t="shared" si="0"/>
        <v>0</v>
      </c>
      <c r="F8" s="119"/>
      <c r="G8" s="119">
        <f>SUMIFS('Metales Pesados 2026'!$X$7:$X$499,'Metales Pesados 2026'!$C$7:$C$499,'Reporte de Avance'!$A8) + SUMIFS('Metales Pesados 2026'!$Y$7:$Y$499,'Metales Pesados 2026'!$C$7:$C$499,'Reporte de Avance'!$A8) + SUMIFS('Metales Pesados 2026'!$Z$7:$Z$499,'Metales Pesados 2026'!$C$7:$C$499,'Reporte de Avance'!$A8)</f>
        <v>0</v>
      </c>
      <c r="H8" s="120">
        <f t="shared" si="1"/>
        <v>0</v>
      </c>
      <c r="I8" s="137">
        <f t="shared" si="3"/>
        <v>0</v>
      </c>
      <c r="J8" s="137">
        <f t="shared" si="4"/>
        <v>758</v>
      </c>
      <c r="K8" s="138">
        <f t="shared" si="2"/>
        <v>0</v>
      </c>
    </row>
    <row r="9" spans="1:11" x14ac:dyDescent="0.3">
      <c r="A9" s="97">
        <v>406</v>
      </c>
      <c r="B9" s="98" t="s">
        <v>611</v>
      </c>
      <c r="C9" s="131"/>
      <c r="D9" s="117">
        <f>SUMIFS('Metales Pesados 2026'!$K$7:$K$499,'Metales Pesados 2026'!$C$7:$C$499,'Reporte de Avance'!$A9) + SUMIFS('Metales Pesados 2026'!$L$7:$L$499,'Metales Pesados 2026'!$C$7:$C$499,'Reporte de Avance'!$A9) + SUMIFS('Metales Pesados 2026'!$M$7:$M$499,'Metales Pesados 2026'!$C$7:$C$499,'Reporte de Avance'!$A9)</f>
        <v>0</v>
      </c>
      <c r="E9" s="118">
        <f t="shared" si="0"/>
        <v>0</v>
      </c>
      <c r="F9" s="119"/>
      <c r="G9" s="119">
        <f>SUMIFS('Metales Pesados 2026'!$X$7:$X$499,'Metales Pesados 2026'!$C$7:$C$499,'Reporte de Avance'!$A9) + SUMIFS('Metales Pesados 2026'!$Y$7:$Y$499,'Metales Pesados 2026'!$C$7:$C$499,'Reporte de Avance'!$A9) + SUMIFS('Metales Pesados 2026'!$Z$7:$Z$499,'Metales Pesados 2026'!$C$7:$C$499,'Reporte de Avance'!$A9)</f>
        <v>0</v>
      </c>
      <c r="H9" s="120">
        <f t="shared" si="1"/>
        <v>0</v>
      </c>
      <c r="I9" s="137">
        <f t="shared" si="3"/>
        <v>0</v>
      </c>
      <c r="J9" s="137">
        <f t="shared" si="4"/>
        <v>0</v>
      </c>
      <c r="K9" s="138">
        <f t="shared" si="2"/>
        <v>0</v>
      </c>
    </row>
    <row r="10" spans="1:11" x14ac:dyDescent="0.3">
      <c r="A10" s="97">
        <v>407</v>
      </c>
      <c r="B10" s="98" t="s">
        <v>612</v>
      </c>
      <c r="C10" s="131"/>
      <c r="D10" s="117">
        <f>SUMIFS('Metales Pesados 2026'!$K$7:$K$499,'Metales Pesados 2026'!$C$7:$C$499,'Reporte de Avance'!$A10) + SUMIFS('Metales Pesados 2026'!$L$7:$L$499,'Metales Pesados 2026'!$C$7:$C$499,'Reporte de Avance'!$A10) + SUMIFS('Metales Pesados 2026'!$M$7:$M$499,'Metales Pesados 2026'!$C$7:$C$499,'Reporte de Avance'!$A10)</f>
        <v>398</v>
      </c>
      <c r="E10" s="118">
        <f t="shared" si="0"/>
        <v>0</v>
      </c>
      <c r="F10" s="119"/>
      <c r="G10" s="119">
        <f>SUMIFS('Metales Pesados 2026'!$X$7:$X$499,'Metales Pesados 2026'!$C$7:$C$499,'Reporte de Avance'!$A10) + SUMIFS('Metales Pesados 2026'!$Y$7:$Y$499,'Metales Pesados 2026'!$C$7:$C$499,'Reporte de Avance'!$A10) + SUMIFS('Metales Pesados 2026'!$Z$7:$Z$499,'Metales Pesados 2026'!$C$7:$C$499,'Reporte de Avance'!$A10)</f>
        <v>6</v>
      </c>
      <c r="H10" s="120">
        <f t="shared" si="1"/>
        <v>0</v>
      </c>
      <c r="I10" s="137">
        <f t="shared" si="3"/>
        <v>0</v>
      </c>
      <c r="J10" s="137">
        <f t="shared" si="4"/>
        <v>404</v>
      </c>
      <c r="K10" s="138">
        <f t="shared" si="2"/>
        <v>0</v>
      </c>
    </row>
    <row r="11" spans="1:11" x14ac:dyDescent="0.3">
      <c r="A11" s="97">
        <v>401</v>
      </c>
      <c r="B11" s="98" t="s">
        <v>16</v>
      </c>
      <c r="C11" s="131"/>
      <c r="D11" s="117">
        <f>SUMIFS('Metales Pesados 2026'!$K$7:$K$499,'Metales Pesados 2026'!$C$7:$C$499,'Reporte de Avance'!$A11) + SUMIFS('Metales Pesados 2026'!$L$7:$L$499,'Metales Pesados 2026'!$C$7:$C$499,'Reporte de Avance'!$A11) + SUMIFS('Metales Pesados 2026'!$M$7:$M$499,'Metales Pesados 2026'!$C$7:$C$499,'Reporte de Avance'!$A11)</f>
        <v>709</v>
      </c>
      <c r="E11" s="118">
        <f>IFERROR(D11/C11,0)*100</f>
        <v>0</v>
      </c>
      <c r="F11" s="119"/>
      <c r="G11" s="119">
        <f>SUMIFS('Metales Pesados 2026'!$X$7:$X$499,'Metales Pesados 2026'!$C$7:$C$499,'Reporte de Avance'!$A11) + SUMIFS('Metales Pesados 2026'!$Y$7:$Y$499,'Metales Pesados 2026'!$C$7:$C$499,'Reporte de Avance'!$A11) + SUMIFS('Metales Pesados 2026'!$Z$7:$Z$499,'Metales Pesados 2026'!$C$7:$C$499,'Reporte de Avance'!$A11)</f>
        <v>16</v>
      </c>
      <c r="H11" s="121">
        <f t="shared" si="1"/>
        <v>0</v>
      </c>
      <c r="I11" s="137">
        <f t="shared" si="3"/>
        <v>0</v>
      </c>
      <c r="J11" s="137">
        <f t="shared" si="4"/>
        <v>725</v>
      </c>
      <c r="K11" s="138">
        <f t="shared" si="2"/>
        <v>0</v>
      </c>
    </row>
    <row r="12" spans="1:11" ht="15" thickBot="1" x14ac:dyDescent="0.35">
      <c r="A12" s="99">
        <v>404</v>
      </c>
      <c r="B12" s="100" t="s">
        <v>464</v>
      </c>
      <c r="C12" s="132"/>
      <c r="D12" s="122">
        <f>SUMIFS('Metales Pesados 2026'!$K$7:$K$499,'Metales Pesados 2026'!$C$7:$C$499,'Reporte de Avance'!$A12) + SUMIFS('Metales Pesados 2026'!$L$7:$L$499,'Metales Pesados 2026'!$C$7:$C$499,'Reporte de Avance'!$A12) + SUMIFS('Metales Pesados 2026'!$M$7:$M$499,'Metales Pesados 2026'!$C$7:$C$499,'Reporte de Avance'!$A12)</f>
        <v>4</v>
      </c>
      <c r="E12" s="123">
        <f t="shared" ref="E12:E13" si="5">IFERROR(D12/C12,0)*100</f>
        <v>0</v>
      </c>
      <c r="F12" s="124"/>
      <c r="G12" s="124">
        <f>SUMIFS('Metales Pesados 2026'!$X$7:$X$499,'Metales Pesados 2026'!$C$7:$C$499,'Reporte de Avance'!$A12) + SUMIFS('Metales Pesados 2026'!$Y$7:$Y$499,'Metales Pesados 2026'!$C$7:$C$499,'Reporte de Avance'!$A12) + SUMIFS('Metales Pesados 2026'!$Z$7:$Z$499,'Metales Pesados 2026'!$C$7:$C$499,'Reporte de Avance'!$A12)</f>
        <v>0</v>
      </c>
      <c r="H12" s="125">
        <f t="shared" si="1"/>
        <v>0</v>
      </c>
      <c r="I12" s="139">
        <f t="shared" si="3"/>
        <v>0</v>
      </c>
      <c r="J12" s="139">
        <f t="shared" si="4"/>
        <v>4</v>
      </c>
      <c r="K12" s="140">
        <f t="shared" si="2"/>
        <v>0</v>
      </c>
    </row>
    <row r="13" spans="1:11" ht="15" thickBot="1" x14ac:dyDescent="0.35">
      <c r="A13" s="89"/>
      <c r="B13" s="108" t="s">
        <v>620</v>
      </c>
      <c r="C13" s="133"/>
      <c r="D13" s="126">
        <f>SUM(D5:D12)</f>
        <v>1869</v>
      </c>
      <c r="E13" s="127">
        <f t="shared" si="5"/>
        <v>0</v>
      </c>
      <c r="F13" s="128"/>
      <c r="G13" s="128">
        <f>SUM(G5:G12)</f>
        <v>22</v>
      </c>
      <c r="H13" s="129">
        <f t="shared" si="1"/>
        <v>0</v>
      </c>
      <c r="I13" s="141">
        <f t="shared" si="3"/>
        <v>0</v>
      </c>
      <c r="J13" s="141">
        <f t="shared" si="4"/>
        <v>1891</v>
      </c>
      <c r="K13" s="142">
        <f t="shared" si="2"/>
        <v>0</v>
      </c>
    </row>
  </sheetData>
  <mergeCells count="5">
    <mergeCell ref="C3:E3"/>
    <mergeCell ref="F3:H3"/>
    <mergeCell ref="I3:K3"/>
    <mergeCell ref="A2:K2"/>
    <mergeCell ref="A1:K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8438-6A7C-4A9D-81F6-5F82F8CC2267}">
  <dimension ref="A1:AA199"/>
  <sheetViews>
    <sheetView showGridLines="0" workbookViewId="0">
      <selection activeCell="I6" sqref="I6"/>
    </sheetView>
  </sheetViews>
  <sheetFormatPr baseColWidth="10" defaultRowHeight="14.4" x14ac:dyDescent="0.3"/>
  <cols>
    <col min="1" max="1" width="21.5546875" style="26" customWidth="1"/>
    <col min="2" max="2" width="8.44140625" bestFit="1" customWidth="1"/>
    <col min="3" max="3" width="4.44140625" bestFit="1" customWidth="1"/>
    <col min="4" max="4" width="4.88671875" bestFit="1" customWidth="1"/>
    <col min="5" max="5" width="4.44140625" bestFit="1" customWidth="1"/>
    <col min="6" max="6" width="5.21875" bestFit="1" customWidth="1"/>
    <col min="7" max="7" width="4.33203125" bestFit="1" customWidth="1"/>
    <col min="8" max="8" width="3.6640625" bestFit="1" customWidth="1"/>
    <col min="9" max="9" width="4.77734375" bestFit="1" customWidth="1"/>
    <col min="10" max="10" width="4.109375" bestFit="1" customWidth="1"/>
    <col min="11" max="11" width="4.33203125" bestFit="1" customWidth="1"/>
    <col min="12" max="12" width="4.88671875" bestFit="1" customWidth="1"/>
    <col min="13" max="13" width="4" bestFit="1" customWidth="1"/>
    <col min="15" max="15" width="22.44140625" bestFit="1" customWidth="1"/>
    <col min="16" max="16" width="8.44140625" bestFit="1" customWidth="1"/>
    <col min="17" max="17" width="4.44140625" bestFit="1" customWidth="1"/>
    <col min="18" max="18" width="4.88671875" bestFit="1" customWidth="1"/>
    <col min="19" max="19" width="4.44140625" bestFit="1" customWidth="1"/>
    <col min="20" max="20" width="5.21875" bestFit="1" customWidth="1"/>
    <col min="21" max="21" width="4.33203125" bestFit="1" customWidth="1"/>
    <col min="22" max="22" width="3.6640625" bestFit="1" customWidth="1"/>
    <col min="23" max="23" width="4.77734375" bestFit="1" customWidth="1"/>
    <col min="24" max="24" width="4.109375" bestFit="1" customWidth="1"/>
    <col min="25" max="25" width="4.33203125" bestFit="1" customWidth="1"/>
    <col min="26" max="26" width="4.88671875" bestFit="1" customWidth="1"/>
    <col min="27" max="27" width="4" bestFit="1" customWidth="1"/>
    <col min="28" max="39" width="12.33203125" bestFit="1" customWidth="1"/>
  </cols>
  <sheetData>
    <row r="1" spans="1:27" ht="15" thickBot="1" x14ac:dyDescent="0.35">
      <c r="A1" s="187" t="s">
        <v>641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9"/>
      <c r="O1" s="187" t="s">
        <v>644</v>
      </c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9"/>
    </row>
    <row r="2" spans="1:27" x14ac:dyDescent="0.3">
      <c r="A2" s="148" t="s">
        <v>606</v>
      </c>
      <c r="B2" s="26">
        <v>400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O2" s="148" t="s">
        <v>606</v>
      </c>
      <c r="P2" s="26">
        <v>400</v>
      </c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x14ac:dyDescent="0.3"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x14ac:dyDescent="0.3">
      <c r="A4" s="146" t="s">
        <v>642</v>
      </c>
      <c r="B4" s="26" t="s">
        <v>629</v>
      </c>
      <c r="C4" s="26" t="s">
        <v>630</v>
      </c>
      <c r="D4" s="26" t="s">
        <v>631</v>
      </c>
      <c r="E4" s="26" t="s">
        <v>632</v>
      </c>
      <c r="F4" s="26" t="s">
        <v>633</v>
      </c>
      <c r="G4" s="26" t="s">
        <v>634</v>
      </c>
      <c r="H4" s="26" t="s">
        <v>635</v>
      </c>
      <c r="I4" s="26" t="s">
        <v>636</v>
      </c>
      <c r="J4" s="26" t="s">
        <v>637</v>
      </c>
      <c r="K4" s="26" t="s">
        <v>638</v>
      </c>
      <c r="L4" s="26" t="s">
        <v>639</v>
      </c>
      <c r="M4" s="26" t="s">
        <v>640</v>
      </c>
      <c r="O4" s="146" t="s">
        <v>643</v>
      </c>
      <c r="P4" t="s">
        <v>629</v>
      </c>
      <c r="Q4" t="s">
        <v>630</v>
      </c>
      <c r="R4" t="s">
        <v>631</v>
      </c>
      <c r="S4" t="s">
        <v>632</v>
      </c>
      <c r="T4" t="s">
        <v>633</v>
      </c>
      <c r="U4" t="s">
        <v>634</v>
      </c>
      <c r="V4" t="s">
        <v>635</v>
      </c>
      <c r="W4" t="s">
        <v>636</v>
      </c>
      <c r="X4" t="s">
        <v>637</v>
      </c>
      <c r="Y4" t="s">
        <v>638</v>
      </c>
      <c r="Z4" t="s">
        <v>639</v>
      </c>
      <c r="AA4" t="s">
        <v>640</v>
      </c>
    </row>
    <row r="5" spans="1:27" x14ac:dyDescent="0.3">
      <c r="A5" s="147" t="s">
        <v>25</v>
      </c>
      <c r="B5" s="224">
        <v>10</v>
      </c>
      <c r="C5" s="224">
        <v>5</v>
      </c>
      <c r="D5" s="224">
        <v>0</v>
      </c>
      <c r="E5" s="224">
        <v>0</v>
      </c>
      <c r="F5" s="224">
        <v>0</v>
      </c>
      <c r="G5" s="224">
        <v>0</v>
      </c>
      <c r="H5" s="224">
        <v>0</v>
      </c>
      <c r="I5" s="224">
        <v>0</v>
      </c>
      <c r="J5" s="224">
        <v>0</v>
      </c>
      <c r="K5" s="224">
        <v>0</v>
      </c>
      <c r="L5" s="224">
        <v>0</v>
      </c>
      <c r="M5" s="224">
        <v>0</v>
      </c>
      <c r="O5" s="147" t="s">
        <v>25</v>
      </c>
      <c r="P5" s="225">
        <v>0</v>
      </c>
      <c r="Q5" s="225">
        <v>0</v>
      </c>
      <c r="R5" s="225">
        <v>0</v>
      </c>
      <c r="S5" s="225">
        <v>0</v>
      </c>
      <c r="T5" s="225">
        <v>0</v>
      </c>
      <c r="U5" s="225">
        <v>0</v>
      </c>
      <c r="V5" s="225">
        <v>0</v>
      </c>
      <c r="W5" s="225">
        <v>0</v>
      </c>
      <c r="X5" s="225">
        <v>0</v>
      </c>
      <c r="Y5" s="225">
        <v>0</v>
      </c>
      <c r="Z5" s="225">
        <v>0</v>
      </c>
      <c r="AA5" s="225">
        <v>0</v>
      </c>
    </row>
    <row r="6" spans="1:27" x14ac:dyDescent="0.3">
      <c r="A6" s="147" t="s">
        <v>19</v>
      </c>
      <c r="B6" s="224">
        <v>94</v>
      </c>
      <c r="C6" s="224">
        <v>16</v>
      </c>
      <c r="D6" s="224">
        <v>0</v>
      </c>
      <c r="E6" s="224"/>
      <c r="F6" s="224"/>
      <c r="G6" s="224"/>
      <c r="H6" s="224"/>
      <c r="I6" s="224"/>
      <c r="J6" s="224"/>
      <c r="K6" s="224"/>
      <c r="L6" s="224"/>
      <c r="M6" s="224"/>
      <c r="O6" s="147" t="s">
        <v>19</v>
      </c>
      <c r="P6" s="225">
        <v>0</v>
      </c>
      <c r="Q6" s="225">
        <v>0</v>
      </c>
      <c r="R6" s="225">
        <v>0</v>
      </c>
      <c r="S6" s="225"/>
      <c r="T6" s="225"/>
      <c r="U6" s="225"/>
      <c r="V6" s="225"/>
      <c r="W6" s="225"/>
      <c r="X6" s="225"/>
      <c r="Y6" s="225"/>
      <c r="Z6" s="225"/>
      <c r="AA6" s="225"/>
    </row>
    <row r="7" spans="1:27" x14ac:dyDescent="0.3">
      <c r="A7" s="147" t="s">
        <v>173</v>
      </c>
      <c r="B7" s="224">
        <v>0</v>
      </c>
      <c r="C7" s="224">
        <v>0</v>
      </c>
      <c r="D7" s="224">
        <v>0</v>
      </c>
      <c r="E7" s="224"/>
      <c r="F7" s="224"/>
      <c r="G7" s="224"/>
      <c r="H7" s="224"/>
      <c r="I7" s="224"/>
      <c r="J7" s="224"/>
      <c r="K7" s="224"/>
      <c r="L7" s="224"/>
      <c r="M7" s="224"/>
      <c r="O7" s="147" t="s">
        <v>173</v>
      </c>
      <c r="P7" s="225">
        <v>0</v>
      </c>
      <c r="Q7" s="225">
        <v>0</v>
      </c>
      <c r="R7" s="225">
        <v>0</v>
      </c>
      <c r="S7" s="225"/>
      <c r="T7" s="225"/>
      <c r="U7" s="225"/>
      <c r="V7" s="225"/>
      <c r="W7" s="225"/>
      <c r="X7" s="225"/>
      <c r="Y7" s="225"/>
      <c r="Z7" s="225"/>
      <c r="AA7" s="225"/>
    </row>
    <row r="8" spans="1:27" x14ac:dyDescent="0.3">
      <c r="A8" s="147" t="s">
        <v>168</v>
      </c>
      <c r="B8" s="224">
        <v>506</v>
      </c>
      <c r="C8" s="224">
        <v>121</v>
      </c>
      <c r="D8" s="224">
        <v>6</v>
      </c>
      <c r="E8" s="224"/>
      <c r="F8" s="224"/>
      <c r="G8" s="224"/>
      <c r="H8" s="224"/>
      <c r="I8" s="224"/>
      <c r="J8" s="224"/>
      <c r="K8" s="224"/>
      <c r="L8" s="224"/>
      <c r="M8" s="224"/>
      <c r="O8" s="147" t="s">
        <v>168</v>
      </c>
      <c r="P8" s="225">
        <v>0</v>
      </c>
      <c r="Q8" s="225">
        <v>0</v>
      </c>
      <c r="R8" s="225">
        <v>0</v>
      </c>
      <c r="S8" s="225"/>
      <c r="T8" s="225"/>
      <c r="U8" s="225"/>
      <c r="V8" s="225"/>
      <c r="W8" s="225"/>
      <c r="X8" s="225"/>
      <c r="Y8" s="225"/>
      <c r="Z8" s="225"/>
      <c r="AA8" s="225"/>
    </row>
    <row r="9" spans="1:27" x14ac:dyDescent="0.3">
      <c r="A9" s="26" t="s">
        <v>628</v>
      </c>
      <c r="B9" s="224">
        <v>610</v>
      </c>
      <c r="C9" s="224">
        <v>142</v>
      </c>
      <c r="D9" s="224">
        <v>6</v>
      </c>
      <c r="E9" s="224">
        <v>0</v>
      </c>
      <c r="F9" s="224">
        <v>0</v>
      </c>
      <c r="G9" s="224">
        <v>0</v>
      </c>
      <c r="H9" s="224">
        <v>0</v>
      </c>
      <c r="I9" s="224">
        <v>0</v>
      </c>
      <c r="J9" s="224">
        <v>0</v>
      </c>
      <c r="K9" s="224">
        <v>0</v>
      </c>
      <c r="L9" s="224">
        <v>0</v>
      </c>
      <c r="M9" s="224">
        <v>0</v>
      </c>
      <c r="O9" s="147" t="s">
        <v>628</v>
      </c>
      <c r="P9" s="225">
        <v>0</v>
      </c>
      <c r="Q9" s="225">
        <v>0</v>
      </c>
      <c r="R9" s="225">
        <v>0</v>
      </c>
      <c r="S9" s="225">
        <v>0</v>
      </c>
      <c r="T9" s="225">
        <v>0</v>
      </c>
      <c r="U9" s="225">
        <v>0</v>
      </c>
      <c r="V9" s="225">
        <v>0</v>
      </c>
      <c r="W9" s="225">
        <v>0</v>
      </c>
      <c r="X9" s="225">
        <v>0</v>
      </c>
      <c r="Y9" s="225">
        <v>0</v>
      </c>
      <c r="Z9" s="225">
        <v>0</v>
      </c>
      <c r="AA9" s="225">
        <v>0</v>
      </c>
    </row>
    <row r="10" spans="1:27" x14ac:dyDescent="0.3">
      <c r="A10"/>
    </row>
    <row r="11" spans="1:27" x14ac:dyDescent="0.3">
      <c r="A11"/>
    </row>
    <row r="12" spans="1:27" x14ac:dyDescent="0.3">
      <c r="A12" t="s">
        <v>645</v>
      </c>
      <c r="O12" t="s">
        <v>645</v>
      </c>
    </row>
    <row r="13" spans="1:27" x14ac:dyDescent="0.3">
      <c r="A13"/>
    </row>
    <row r="14" spans="1:27" x14ac:dyDescent="0.3">
      <c r="A14"/>
    </row>
    <row r="15" spans="1:27" x14ac:dyDescent="0.3">
      <c r="A15"/>
    </row>
    <row r="16" spans="1:27" x14ac:dyDescent="0.3">
      <c r="A16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  <row r="25" spans="1:1" x14ac:dyDescent="0.3">
      <c r="A25"/>
    </row>
    <row r="26" spans="1:1" x14ac:dyDescent="0.3">
      <c r="A26"/>
    </row>
    <row r="27" spans="1:1" x14ac:dyDescent="0.3">
      <c r="A27"/>
    </row>
    <row r="28" spans="1:1" x14ac:dyDescent="0.3">
      <c r="A28"/>
    </row>
    <row r="29" spans="1:1" x14ac:dyDescent="0.3">
      <c r="A29"/>
    </row>
    <row r="30" spans="1:1" x14ac:dyDescent="0.3">
      <c r="A30"/>
    </row>
    <row r="31" spans="1:1" x14ac:dyDescent="0.3">
      <c r="A31"/>
    </row>
    <row r="32" spans="1:1" x14ac:dyDescent="0.3">
      <c r="A32"/>
    </row>
    <row r="33" spans="1:1" x14ac:dyDescent="0.3">
      <c r="A33"/>
    </row>
    <row r="34" spans="1:1" x14ac:dyDescent="0.3">
      <c r="A34"/>
    </row>
    <row r="35" spans="1:1" x14ac:dyDescent="0.3">
      <c r="A35"/>
    </row>
    <row r="36" spans="1:1" x14ac:dyDescent="0.3">
      <c r="A36"/>
    </row>
    <row r="37" spans="1:1" x14ac:dyDescent="0.3">
      <c r="A37"/>
    </row>
    <row r="38" spans="1:1" x14ac:dyDescent="0.3">
      <c r="A38"/>
    </row>
    <row r="39" spans="1:1" x14ac:dyDescent="0.3">
      <c r="A39"/>
    </row>
    <row r="40" spans="1:1" x14ac:dyDescent="0.3">
      <c r="A40"/>
    </row>
    <row r="41" spans="1:1" x14ac:dyDescent="0.3">
      <c r="A41"/>
    </row>
    <row r="42" spans="1:1" x14ac:dyDescent="0.3">
      <c r="A42"/>
    </row>
    <row r="43" spans="1:1" x14ac:dyDescent="0.3">
      <c r="A43"/>
    </row>
    <row r="44" spans="1:1" x14ac:dyDescent="0.3">
      <c r="A44"/>
    </row>
    <row r="45" spans="1:1" x14ac:dyDescent="0.3">
      <c r="A45"/>
    </row>
    <row r="46" spans="1:1" x14ac:dyDescent="0.3">
      <c r="A46"/>
    </row>
    <row r="47" spans="1:1" x14ac:dyDescent="0.3">
      <c r="A47"/>
    </row>
    <row r="48" spans="1:1" x14ac:dyDescent="0.3">
      <c r="A48"/>
    </row>
    <row r="49" spans="1:1" x14ac:dyDescent="0.3">
      <c r="A49"/>
    </row>
    <row r="50" spans="1:1" x14ac:dyDescent="0.3">
      <c r="A50"/>
    </row>
    <row r="51" spans="1:1" x14ac:dyDescent="0.3">
      <c r="A51"/>
    </row>
    <row r="52" spans="1:1" x14ac:dyDescent="0.3">
      <c r="A52"/>
    </row>
    <row r="53" spans="1:1" x14ac:dyDescent="0.3">
      <c r="A53"/>
    </row>
    <row r="54" spans="1:1" x14ac:dyDescent="0.3">
      <c r="A54"/>
    </row>
    <row r="55" spans="1:1" x14ac:dyDescent="0.3">
      <c r="A55"/>
    </row>
    <row r="56" spans="1:1" x14ac:dyDescent="0.3">
      <c r="A56"/>
    </row>
    <row r="57" spans="1:1" x14ac:dyDescent="0.3">
      <c r="A57"/>
    </row>
    <row r="58" spans="1:1" x14ac:dyDescent="0.3">
      <c r="A58"/>
    </row>
    <row r="59" spans="1:1" x14ac:dyDescent="0.3">
      <c r="A59"/>
    </row>
    <row r="60" spans="1:1" x14ac:dyDescent="0.3">
      <c r="A60"/>
    </row>
    <row r="61" spans="1:1" x14ac:dyDescent="0.3">
      <c r="A61"/>
    </row>
    <row r="62" spans="1:1" x14ac:dyDescent="0.3">
      <c r="A62"/>
    </row>
    <row r="63" spans="1:1" x14ac:dyDescent="0.3">
      <c r="A63"/>
    </row>
    <row r="64" spans="1:1" x14ac:dyDescent="0.3">
      <c r="A64"/>
    </row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  <row r="80" spans="1:1" x14ac:dyDescent="0.3">
      <c r="A80"/>
    </row>
    <row r="81" spans="1:1" x14ac:dyDescent="0.3">
      <c r="A81"/>
    </row>
    <row r="82" spans="1:1" x14ac:dyDescent="0.3">
      <c r="A82"/>
    </row>
    <row r="83" spans="1:1" x14ac:dyDescent="0.3">
      <c r="A83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  <row r="102" spans="1:1" x14ac:dyDescent="0.3">
      <c r="A102"/>
    </row>
    <row r="103" spans="1:1" x14ac:dyDescent="0.3">
      <c r="A103"/>
    </row>
    <row r="104" spans="1:1" x14ac:dyDescent="0.3">
      <c r="A104"/>
    </row>
    <row r="105" spans="1:1" x14ac:dyDescent="0.3">
      <c r="A105"/>
    </row>
    <row r="106" spans="1:1" x14ac:dyDescent="0.3">
      <c r="A106"/>
    </row>
    <row r="107" spans="1:1" x14ac:dyDescent="0.3">
      <c r="A107"/>
    </row>
    <row r="108" spans="1:1" x14ac:dyDescent="0.3">
      <c r="A108"/>
    </row>
    <row r="109" spans="1:1" x14ac:dyDescent="0.3">
      <c r="A109"/>
    </row>
    <row r="110" spans="1:1" x14ac:dyDescent="0.3">
      <c r="A110"/>
    </row>
    <row r="111" spans="1:1" x14ac:dyDescent="0.3">
      <c r="A111"/>
    </row>
    <row r="112" spans="1:1" x14ac:dyDescent="0.3">
      <c r="A112"/>
    </row>
    <row r="113" spans="1:1" x14ac:dyDescent="0.3">
      <c r="A113"/>
    </row>
    <row r="114" spans="1:1" x14ac:dyDescent="0.3">
      <c r="A114"/>
    </row>
    <row r="115" spans="1:1" x14ac:dyDescent="0.3">
      <c r="A115"/>
    </row>
    <row r="116" spans="1:1" x14ac:dyDescent="0.3">
      <c r="A116"/>
    </row>
    <row r="117" spans="1:1" x14ac:dyDescent="0.3">
      <c r="A117"/>
    </row>
    <row r="118" spans="1:1" x14ac:dyDescent="0.3">
      <c r="A118"/>
    </row>
    <row r="119" spans="1:1" x14ac:dyDescent="0.3">
      <c r="A119"/>
    </row>
    <row r="120" spans="1:1" x14ac:dyDescent="0.3">
      <c r="A120"/>
    </row>
    <row r="121" spans="1:1" x14ac:dyDescent="0.3">
      <c r="A121"/>
    </row>
    <row r="122" spans="1:1" x14ac:dyDescent="0.3">
      <c r="A122"/>
    </row>
    <row r="123" spans="1:1" x14ac:dyDescent="0.3">
      <c r="A123"/>
    </row>
    <row r="124" spans="1:1" x14ac:dyDescent="0.3">
      <c r="A124"/>
    </row>
    <row r="125" spans="1:1" x14ac:dyDescent="0.3">
      <c r="A125"/>
    </row>
    <row r="126" spans="1:1" x14ac:dyDescent="0.3">
      <c r="A126"/>
    </row>
    <row r="127" spans="1:1" x14ac:dyDescent="0.3">
      <c r="A127"/>
    </row>
    <row r="128" spans="1:1" x14ac:dyDescent="0.3">
      <c r="A128"/>
    </row>
    <row r="129" spans="1:1" x14ac:dyDescent="0.3">
      <c r="A129"/>
    </row>
    <row r="130" spans="1:1" x14ac:dyDescent="0.3">
      <c r="A130"/>
    </row>
    <row r="131" spans="1:1" x14ac:dyDescent="0.3">
      <c r="A131"/>
    </row>
    <row r="132" spans="1:1" x14ac:dyDescent="0.3">
      <c r="A132"/>
    </row>
    <row r="133" spans="1:1" x14ac:dyDescent="0.3">
      <c r="A133"/>
    </row>
    <row r="134" spans="1:1" x14ac:dyDescent="0.3">
      <c r="A134"/>
    </row>
    <row r="135" spans="1:1" x14ac:dyDescent="0.3">
      <c r="A135"/>
    </row>
    <row r="136" spans="1:1" x14ac:dyDescent="0.3">
      <c r="A136"/>
    </row>
    <row r="137" spans="1:1" x14ac:dyDescent="0.3">
      <c r="A137"/>
    </row>
    <row r="138" spans="1:1" x14ac:dyDescent="0.3">
      <c r="A138"/>
    </row>
    <row r="139" spans="1:1" x14ac:dyDescent="0.3">
      <c r="A139"/>
    </row>
    <row r="140" spans="1:1" x14ac:dyDescent="0.3">
      <c r="A140"/>
    </row>
    <row r="141" spans="1:1" x14ac:dyDescent="0.3">
      <c r="A141"/>
    </row>
    <row r="142" spans="1:1" x14ac:dyDescent="0.3">
      <c r="A142"/>
    </row>
    <row r="143" spans="1:1" x14ac:dyDescent="0.3">
      <c r="A143"/>
    </row>
    <row r="144" spans="1:1" x14ac:dyDescent="0.3">
      <c r="A144"/>
    </row>
    <row r="145" spans="1:1" x14ac:dyDescent="0.3">
      <c r="A145"/>
    </row>
    <row r="146" spans="1:1" x14ac:dyDescent="0.3">
      <c r="A146"/>
    </row>
    <row r="147" spans="1:1" x14ac:dyDescent="0.3">
      <c r="A147"/>
    </row>
    <row r="148" spans="1:1" x14ac:dyDescent="0.3">
      <c r="A148"/>
    </row>
    <row r="149" spans="1:1" x14ac:dyDescent="0.3">
      <c r="A149"/>
    </row>
    <row r="150" spans="1:1" x14ac:dyDescent="0.3">
      <c r="A150"/>
    </row>
    <row r="151" spans="1:1" x14ac:dyDescent="0.3">
      <c r="A151"/>
    </row>
    <row r="152" spans="1:1" x14ac:dyDescent="0.3">
      <c r="A152"/>
    </row>
    <row r="153" spans="1:1" x14ac:dyDescent="0.3">
      <c r="A153"/>
    </row>
    <row r="154" spans="1:1" x14ac:dyDescent="0.3">
      <c r="A154"/>
    </row>
    <row r="155" spans="1:1" x14ac:dyDescent="0.3">
      <c r="A155"/>
    </row>
    <row r="156" spans="1:1" x14ac:dyDescent="0.3">
      <c r="A156"/>
    </row>
    <row r="157" spans="1:1" x14ac:dyDescent="0.3">
      <c r="A157"/>
    </row>
    <row r="158" spans="1:1" x14ac:dyDescent="0.3">
      <c r="A158"/>
    </row>
    <row r="159" spans="1:1" x14ac:dyDescent="0.3">
      <c r="A159"/>
    </row>
    <row r="160" spans="1:1" x14ac:dyDescent="0.3">
      <c r="A160"/>
    </row>
    <row r="161" spans="1:1" x14ac:dyDescent="0.3">
      <c r="A161"/>
    </row>
    <row r="162" spans="1:1" x14ac:dyDescent="0.3">
      <c r="A162"/>
    </row>
    <row r="163" spans="1:1" x14ac:dyDescent="0.3">
      <c r="A163"/>
    </row>
    <row r="164" spans="1:1" x14ac:dyDescent="0.3">
      <c r="A164"/>
    </row>
    <row r="165" spans="1:1" x14ac:dyDescent="0.3">
      <c r="A165"/>
    </row>
    <row r="166" spans="1:1" x14ac:dyDescent="0.3">
      <c r="A166"/>
    </row>
    <row r="167" spans="1:1" x14ac:dyDescent="0.3">
      <c r="A167"/>
    </row>
    <row r="168" spans="1:1" x14ac:dyDescent="0.3">
      <c r="A168"/>
    </row>
    <row r="169" spans="1:1" x14ac:dyDescent="0.3">
      <c r="A169"/>
    </row>
    <row r="170" spans="1:1" x14ac:dyDescent="0.3">
      <c r="A170"/>
    </row>
    <row r="171" spans="1:1" x14ac:dyDescent="0.3">
      <c r="A171"/>
    </row>
    <row r="172" spans="1:1" x14ac:dyDescent="0.3">
      <c r="A172"/>
    </row>
    <row r="173" spans="1:1" x14ac:dyDescent="0.3">
      <c r="A173"/>
    </row>
    <row r="174" spans="1:1" x14ac:dyDescent="0.3">
      <c r="A174"/>
    </row>
    <row r="175" spans="1:1" x14ac:dyDescent="0.3">
      <c r="A175"/>
    </row>
    <row r="176" spans="1:1" x14ac:dyDescent="0.3">
      <c r="A176"/>
    </row>
    <row r="177" spans="1:1" x14ac:dyDescent="0.3">
      <c r="A177"/>
    </row>
    <row r="178" spans="1:1" x14ac:dyDescent="0.3">
      <c r="A178"/>
    </row>
    <row r="179" spans="1:1" x14ac:dyDescent="0.3">
      <c r="A179"/>
    </row>
    <row r="180" spans="1:1" x14ac:dyDescent="0.3">
      <c r="A180"/>
    </row>
    <row r="181" spans="1:1" x14ac:dyDescent="0.3">
      <c r="A181"/>
    </row>
    <row r="182" spans="1:1" x14ac:dyDescent="0.3">
      <c r="A182"/>
    </row>
    <row r="183" spans="1:1" x14ac:dyDescent="0.3">
      <c r="A183"/>
    </row>
    <row r="184" spans="1:1" x14ac:dyDescent="0.3">
      <c r="A184"/>
    </row>
    <row r="185" spans="1:1" x14ac:dyDescent="0.3">
      <c r="A185"/>
    </row>
    <row r="186" spans="1:1" x14ac:dyDescent="0.3">
      <c r="A186"/>
    </row>
    <row r="187" spans="1:1" x14ac:dyDescent="0.3">
      <c r="A187"/>
    </row>
    <row r="188" spans="1:1" x14ac:dyDescent="0.3">
      <c r="A188"/>
    </row>
    <row r="189" spans="1:1" x14ac:dyDescent="0.3">
      <c r="A189"/>
    </row>
    <row r="190" spans="1:1" x14ac:dyDescent="0.3">
      <c r="A190"/>
    </row>
    <row r="191" spans="1:1" x14ac:dyDescent="0.3">
      <c r="A191"/>
    </row>
    <row r="192" spans="1:1" x14ac:dyDescent="0.3">
      <c r="A192"/>
    </row>
    <row r="193" spans="1:1" x14ac:dyDescent="0.3">
      <c r="A193"/>
    </row>
    <row r="194" spans="1:1" x14ac:dyDescent="0.3">
      <c r="A194"/>
    </row>
    <row r="195" spans="1:1" x14ac:dyDescent="0.3">
      <c r="A195"/>
    </row>
    <row r="196" spans="1:1" x14ac:dyDescent="0.3">
      <c r="A196"/>
    </row>
    <row r="197" spans="1:1" x14ac:dyDescent="0.3">
      <c r="A197"/>
    </row>
    <row r="198" spans="1:1" x14ac:dyDescent="0.3">
      <c r="A198"/>
    </row>
    <row r="199" spans="1:1" x14ac:dyDescent="0.3">
      <c r="A199"/>
    </row>
  </sheetData>
  <mergeCells count="2">
    <mergeCell ref="A1:M1"/>
    <mergeCell ref="O1:AA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0960B-9BAF-4F5D-878F-FC6318B0AB6C}">
  <dimension ref="B1:K58"/>
  <sheetViews>
    <sheetView workbookViewId="0">
      <selection activeCell="E13" sqref="E13"/>
    </sheetView>
  </sheetViews>
  <sheetFormatPr baseColWidth="10" defaultRowHeight="14.4" x14ac:dyDescent="0.3"/>
  <cols>
    <col min="1" max="1" width="5.44140625" customWidth="1"/>
    <col min="2" max="2" width="22.33203125" customWidth="1"/>
    <col min="3" max="3" width="19.77734375" customWidth="1"/>
    <col min="4" max="4" width="10.6640625" customWidth="1"/>
    <col min="5" max="8" width="17.5546875" customWidth="1"/>
    <col min="9" max="9" width="43.109375" customWidth="1"/>
    <col min="10" max="10" width="14.21875" style="26" bestFit="1" customWidth="1"/>
    <col min="11" max="11" width="11.109375" style="26" customWidth="1"/>
    <col min="12" max="13" width="6.88671875" customWidth="1"/>
  </cols>
  <sheetData>
    <row r="1" spans="2:11" ht="15" thickBot="1" x14ac:dyDescent="0.35"/>
    <row r="2" spans="2:11" ht="30.6" customHeight="1" thickBot="1" x14ac:dyDescent="0.35">
      <c r="B2" s="215" t="s">
        <v>559</v>
      </c>
      <c r="C2" s="215" t="s">
        <v>650</v>
      </c>
      <c r="D2" s="215" t="s">
        <v>651</v>
      </c>
      <c r="E2" s="215" t="s">
        <v>652</v>
      </c>
      <c r="F2" s="215" t="s">
        <v>681</v>
      </c>
      <c r="G2" s="215" t="s">
        <v>606</v>
      </c>
      <c r="H2" s="215" t="s">
        <v>615</v>
      </c>
      <c r="I2" s="215" t="s">
        <v>653</v>
      </c>
      <c r="J2" s="213" t="s">
        <v>654</v>
      </c>
      <c r="K2" s="214"/>
    </row>
    <row r="3" spans="2:11" ht="30.6" customHeight="1" thickBot="1" x14ac:dyDescent="0.35">
      <c r="B3" s="216"/>
      <c r="C3" s="216"/>
      <c r="D3" s="216"/>
      <c r="E3" s="216"/>
      <c r="F3" s="216"/>
      <c r="G3" s="216"/>
      <c r="H3" s="216"/>
      <c r="I3" s="216"/>
      <c r="J3" s="152" t="s">
        <v>655</v>
      </c>
      <c r="K3" s="153" t="s">
        <v>656</v>
      </c>
    </row>
    <row r="4" spans="2:11" x14ac:dyDescent="0.3">
      <c r="B4" s="154" t="s">
        <v>657</v>
      </c>
      <c r="C4" s="154" t="s">
        <v>658</v>
      </c>
      <c r="D4" s="154" t="s">
        <v>6</v>
      </c>
      <c r="E4" s="154" t="s">
        <v>41</v>
      </c>
      <c r="F4" s="167">
        <v>4</v>
      </c>
      <c r="G4" s="167">
        <v>400</v>
      </c>
      <c r="H4" s="167" t="s">
        <v>610</v>
      </c>
      <c r="I4" s="154" t="s">
        <v>659</v>
      </c>
      <c r="J4" s="169">
        <v>40</v>
      </c>
      <c r="K4" s="169">
        <v>346.4</v>
      </c>
    </row>
    <row r="5" spans="2:11" x14ac:dyDescent="0.3">
      <c r="B5" s="155" t="s">
        <v>657</v>
      </c>
      <c r="C5" s="155" t="s">
        <v>658</v>
      </c>
      <c r="D5" s="155" t="s">
        <v>6</v>
      </c>
      <c r="E5" s="155" t="s">
        <v>41</v>
      </c>
      <c r="F5" s="168">
        <v>6</v>
      </c>
      <c r="G5" s="168">
        <v>400</v>
      </c>
      <c r="H5" s="168" t="s">
        <v>610</v>
      </c>
      <c r="I5" s="155" t="s">
        <v>660</v>
      </c>
      <c r="J5" s="170">
        <v>41.6</v>
      </c>
      <c r="K5" s="170">
        <v>188.8</v>
      </c>
    </row>
    <row r="6" spans="2:11" x14ac:dyDescent="0.3">
      <c r="B6" s="154" t="s">
        <v>657</v>
      </c>
      <c r="C6" s="154" t="s">
        <v>658</v>
      </c>
      <c r="D6" s="154" t="s">
        <v>6</v>
      </c>
      <c r="E6" s="154" t="s">
        <v>41</v>
      </c>
      <c r="F6" s="167">
        <v>273</v>
      </c>
      <c r="G6" s="167">
        <v>400</v>
      </c>
      <c r="H6" s="167" t="s">
        <v>610</v>
      </c>
      <c r="I6" s="154" t="s">
        <v>661</v>
      </c>
      <c r="J6" s="169">
        <v>12</v>
      </c>
      <c r="K6" s="169">
        <v>117.6</v>
      </c>
    </row>
    <row r="7" spans="2:11" x14ac:dyDescent="0.3">
      <c r="B7" s="155" t="s">
        <v>662</v>
      </c>
      <c r="C7" s="155" t="s">
        <v>663</v>
      </c>
      <c r="D7" s="155" t="s">
        <v>6</v>
      </c>
      <c r="E7" s="155" t="s">
        <v>18</v>
      </c>
      <c r="F7" s="168">
        <v>66</v>
      </c>
      <c r="G7" s="168">
        <v>400</v>
      </c>
      <c r="H7" s="168" t="s">
        <v>610</v>
      </c>
      <c r="I7" s="155" t="s">
        <v>664</v>
      </c>
      <c r="J7" s="170">
        <v>210.4</v>
      </c>
      <c r="K7" s="170">
        <v>1236</v>
      </c>
    </row>
    <row r="8" spans="2:11" x14ac:dyDescent="0.3">
      <c r="B8" s="154" t="s">
        <v>662</v>
      </c>
      <c r="C8" s="154" t="s">
        <v>663</v>
      </c>
      <c r="D8" s="154" t="s">
        <v>6</v>
      </c>
      <c r="E8" s="154" t="s">
        <v>18</v>
      </c>
      <c r="F8" s="167">
        <v>285</v>
      </c>
      <c r="G8" s="167">
        <v>400</v>
      </c>
      <c r="H8" s="167" t="s">
        <v>610</v>
      </c>
      <c r="I8" s="156" t="s">
        <v>665</v>
      </c>
      <c r="J8" s="169">
        <v>56.8</v>
      </c>
      <c r="K8" s="169">
        <v>1005.6</v>
      </c>
    </row>
    <row r="9" spans="2:11" x14ac:dyDescent="0.3">
      <c r="B9" s="155" t="s">
        <v>662</v>
      </c>
      <c r="C9" s="155" t="s">
        <v>663</v>
      </c>
      <c r="D9" s="155" t="s">
        <v>6</v>
      </c>
      <c r="E9" s="155" t="s">
        <v>18</v>
      </c>
      <c r="F9" s="168">
        <v>32394</v>
      </c>
      <c r="G9" s="168">
        <v>400</v>
      </c>
      <c r="H9" s="168" t="s">
        <v>610</v>
      </c>
      <c r="I9" s="157" t="s">
        <v>666</v>
      </c>
      <c r="J9" s="170">
        <v>31.2</v>
      </c>
      <c r="K9" s="170">
        <v>163.19999999999999</v>
      </c>
    </row>
    <row r="10" spans="2:11" x14ac:dyDescent="0.3">
      <c r="B10" s="154" t="s">
        <v>662</v>
      </c>
      <c r="C10" s="154" t="s">
        <v>663</v>
      </c>
      <c r="D10" s="154" t="s">
        <v>6</v>
      </c>
      <c r="E10" s="154" t="s">
        <v>18</v>
      </c>
      <c r="F10" s="167">
        <v>30036</v>
      </c>
      <c r="G10" s="167">
        <v>400</v>
      </c>
      <c r="H10" s="167" t="s">
        <v>610</v>
      </c>
      <c r="I10" s="156" t="s">
        <v>667</v>
      </c>
      <c r="J10" s="169">
        <v>6.4</v>
      </c>
      <c r="K10" s="169">
        <v>95</v>
      </c>
    </row>
    <row r="11" spans="2:11" x14ac:dyDescent="0.3">
      <c r="B11" s="155" t="s">
        <v>662</v>
      </c>
      <c r="C11" s="155" t="s">
        <v>663</v>
      </c>
      <c r="D11" s="155" t="s">
        <v>6</v>
      </c>
      <c r="E11" s="155" t="s">
        <v>18</v>
      </c>
      <c r="F11" s="168">
        <v>284</v>
      </c>
      <c r="G11" s="168">
        <v>400</v>
      </c>
      <c r="H11" s="168" t="s">
        <v>610</v>
      </c>
      <c r="I11" s="157" t="s">
        <v>668</v>
      </c>
      <c r="J11" s="170">
        <v>41.6</v>
      </c>
      <c r="K11" s="170">
        <v>298.39999999999998</v>
      </c>
    </row>
    <row r="12" spans="2:11" x14ac:dyDescent="0.3">
      <c r="B12" s="154" t="s">
        <v>662</v>
      </c>
      <c r="C12" s="154" t="s">
        <v>663</v>
      </c>
      <c r="D12" s="154" t="s">
        <v>6</v>
      </c>
      <c r="E12" s="154" t="s">
        <v>18</v>
      </c>
      <c r="F12" s="167">
        <v>283</v>
      </c>
      <c r="G12" s="167">
        <v>400</v>
      </c>
      <c r="H12" s="167" t="s">
        <v>610</v>
      </c>
      <c r="I12" s="156" t="s">
        <v>121</v>
      </c>
      <c r="J12" s="169">
        <v>33.6</v>
      </c>
      <c r="K12" s="169">
        <v>364</v>
      </c>
    </row>
    <row r="13" spans="2:11" x14ac:dyDescent="0.3">
      <c r="B13" s="155" t="s">
        <v>662</v>
      </c>
      <c r="C13" s="155" t="s">
        <v>663</v>
      </c>
      <c r="D13" s="155" t="s">
        <v>6</v>
      </c>
      <c r="E13" s="155" t="s">
        <v>18</v>
      </c>
      <c r="F13" s="168">
        <v>69</v>
      </c>
      <c r="G13" s="168">
        <v>400</v>
      </c>
      <c r="H13" s="168" t="s">
        <v>610</v>
      </c>
      <c r="I13" s="157" t="s">
        <v>669</v>
      </c>
      <c r="J13" s="170">
        <v>24</v>
      </c>
      <c r="K13" s="170">
        <v>212</v>
      </c>
    </row>
    <row r="14" spans="2:11" x14ac:dyDescent="0.3">
      <c r="B14" s="154" t="s">
        <v>662</v>
      </c>
      <c r="C14" s="154" t="s">
        <v>663</v>
      </c>
      <c r="D14" s="154" t="s">
        <v>6</v>
      </c>
      <c r="E14" s="154" t="s">
        <v>128</v>
      </c>
      <c r="F14" s="167">
        <v>71</v>
      </c>
      <c r="G14" s="167">
        <v>400</v>
      </c>
      <c r="H14" s="167" t="s">
        <v>610</v>
      </c>
      <c r="I14" s="156" t="s">
        <v>131</v>
      </c>
      <c r="J14" s="169">
        <v>92.8</v>
      </c>
      <c r="K14" s="169">
        <v>930.4</v>
      </c>
    </row>
    <row r="15" spans="2:11" x14ac:dyDescent="0.3">
      <c r="B15" s="155" t="s">
        <v>662</v>
      </c>
      <c r="C15" s="155" t="s">
        <v>663</v>
      </c>
      <c r="D15" s="155" t="s">
        <v>6</v>
      </c>
      <c r="E15" s="155" t="s">
        <v>128</v>
      </c>
      <c r="F15" s="168">
        <v>70</v>
      </c>
      <c r="G15" s="168">
        <v>400</v>
      </c>
      <c r="H15" s="168" t="s">
        <v>610</v>
      </c>
      <c r="I15" s="157" t="s">
        <v>132</v>
      </c>
      <c r="J15" s="170">
        <v>80</v>
      </c>
      <c r="K15" s="170">
        <v>731.2</v>
      </c>
    </row>
    <row r="16" spans="2:11" x14ac:dyDescent="0.3">
      <c r="B16" s="154" t="s">
        <v>662</v>
      </c>
      <c r="C16" s="154" t="s">
        <v>663</v>
      </c>
      <c r="D16" s="154" t="s">
        <v>6</v>
      </c>
      <c r="E16" s="154" t="s">
        <v>128</v>
      </c>
      <c r="F16" s="167">
        <v>74</v>
      </c>
      <c r="G16" s="167">
        <v>400</v>
      </c>
      <c r="H16" s="167" t="s">
        <v>610</v>
      </c>
      <c r="I16" s="154" t="s">
        <v>682</v>
      </c>
      <c r="J16" s="169">
        <v>17.600000000000001</v>
      </c>
      <c r="K16" s="169">
        <v>171.2</v>
      </c>
    </row>
    <row r="17" spans="2:11" x14ac:dyDescent="0.3">
      <c r="B17" s="155" t="s">
        <v>662</v>
      </c>
      <c r="C17" s="155" t="s">
        <v>663</v>
      </c>
      <c r="D17" s="155" t="s">
        <v>6</v>
      </c>
      <c r="E17" s="155" t="s">
        <v>128</v>
      </c>
      <c r="F17" s="168">
        <v>72</v>
      </c>
      <c r="G17" s="168">
        <v>400</v>
      </c>
      <c r="H17" s="168" t="s">
        <v>610</v>
      </c>
      <c r="I17" s="155" t="s">
        <v>130</v>
      </c>
      <c r="J17" s="170">
        <v>43.2</v>
      </c>
      <c r="K17" s="170">
        <v>368.8</v>
      </c>
    </row>
    <row r="18" spans="2:11" x14ac:dyDescent="0.3">
      <c r="B18" s="154" t="s">
        <v>662</v>
      </c>
      <c r="C18" s="154" t="s">
        <v>663</v>
      </c>
      <c r="D18" s="154" t="s">
        <v>6</v>
      </c>
      <c r="E18" s="154" t="s">
        <v>128</v>
      </c>
      <c r="F18" s="167">
        <v>75</v>
      </c>
      <c r="G18" s="167">
        <v>400</v>
      </c>
      <c r="H18" s="167" t="s">
        <v>610</v>
      </c>
      <c r="I18" s="154" t="s">
        <v>128</v>
      </c>
      <c r="J18" s="169">
        <v>9.6</v>
      </c>
      <c r="K18" s="169">
        <v>165.6</v>
      </c>
    </row>
    <row r="19" spans="2:11" x14ac:dyDescent="0.3">
      <c r="B19" s="155" t="s">
        <v>671</v>
      </c>
      <c r="C19" s="155" t="s">
        <v>672</v>
      </c>
      <c r="D19" s="155" t="s">
        <v>168</v>
      </c>
      <c r="E19" s="155" t="s">
        <v>346</v>
      </c>
      <c r="F19" s="168">
        <v>146</v>
      </c>
      <c r="G19" s="168">
        <v>400</v>
      </c>
      <c r="H19" s="168" t="s">
        <v>610</v>
      </c>
      <c r="I19" s="155" t="s">
        <v>673</v>
      </c>
      <c r="J19" s="170">
        <v>143.19999999999999</v>
      </c>
      <c r="K19" s="170">
        <v>755.2</v>
      </c>
    </row>
    <row r="20" spans="2:11" x14ac:dyDescent="0.3">
      <c r="B20" s="154" t="s">
        <v>671</v>
      </c>
      <c r="C20" s="154" t="s">
        <v>672</v>
      </c>
      <c r="D20" s="154" t="s">
        <v>168</v>
      </c>
      <c r="E20" s="154" t="s">
        <v>346</v>
      </c>
      <c r="F20" s="167">
        <v>149</v>
      </c>
      <c r="G20" s="167">
        <v>400</v>
      </c>
      <c r="H20" s="167" t="s">
        <v>610</v>
      </c>
      <c r="I20" s="156" t="s">
        <v>349</v>
      </c>
      <c r="J20" s="169">
        <v>60</v>
      </c>
      <c r="K20" s="169">
        <v>312</v>
      </c>
    </row>
    <row r="21" spans="2:11" x14ac:dyDescent="0.3">
      <c r="B21" s="155" t="s">
        <v>671</v>
      </c>
      <c r="C21" s="155" t="s">
        <v>672</v>
      </c>
      <c r="D21" s="155" t="s">
        <v>168</v>
      </c>
      <c r="E21" s="155" t="s">
        <v>346</v>
      </c>
      <c r="F21" s="168">
        <v>148</v>
      </c>
      <c r="G21" s="168">
        <v>400</v>
      </c>
      <c r="H21" s="168" t="s">
        <v>610</v>
      </c>
      <c r="I21" s="157" t="s">
        <v>674</v>
      </c>
      <c r="J21" s="170">
        <v>36.799999999999997</v>
      </c>
      <c r="K21" s="170">
        <v>302.39999999999998</v>
      </c>
    </row>
    <row r="22" spans="2:11" ht="15.6" x14ac:dyDescent="0.3">
      <c r="B22" s="156"/>
      <c r="C22" s="156"/>
      <c r="D22" s="156"/>
      <c r="E22" s="156"/>
      <c r="F22" s="156"/>
      <c r="G22" s="156"/>
      <c r="H22" s="156"/>
      <c r="I22" s="156"/>
      <c r="J22" s="171">
        <f>SUM(J4:J21)</f>
        <v>980.8</v>
      </c>
      <c r="K22" s="171">
        <f>SUM(K4:K21)</f>
        <v>7763.7999999999993</v>
      </c>
    </row>
    <row r="23" spans="2:11" ht="15.6" x14ac:dyDescent="0.3">
      <c r="B23" s="158"/>
      <c r="C23" s="158"/>
      <c r="D23" s="158"/>
      <c r="E23" s="159" t="s">
        <v>675</v>
      </c>
      <c r="F23" s="159"/>
      <c r="G23" s="159"/>
      <c r="H23" s="159"/>
      <c r="I23" s="158"/>
      <c r="J23" s="217">
        <f>J22+K22</f>
        <v>8744.5999999999985</v>
      </c>
      <c r="K23" s="217"/>
    </row>
    <row r="24" spans="2:11" x14ac:dyDescent="0.3">
      <c r="K24" s="172"/>
    </row>
    <row r="29" spans="2:11" x14ac:dyDescent="0.3">
      <c r="B29" s="218" t="s">
        <v>559</v>
      </c>
      <c r="C29" s="220" t="s">
        <v>650</v>
      </c>
      <c r="D29" s="220" t="s">
        <v>651</v>
      </c>
      <c r="E29" s="220" t="s">
        <v>652</v>
      </c>
      <c r="F29" s="160"/>
      <c r="G29" s="160"/>
      <c r="H29" s="160"/>
      <c r="I29" s="220" t="s">
        <v>653</v>
      </c>
      <c r="J29" s="222" t="s">
        <v>654</v>
      </c>
      <c r="K29" s="223"/>
    </row>
    <row r="30" spans="2:11" ht="28.8" x14ac:dyDescent="0.3">
      <c r="B30" s="219"/>
      <c r="C30" s="221"/>
      <c r="D30" s="221"/>
      <c r="E30" s="221"/>
      <c r="F30" s="161"/>
      <c r="G30" s="161"/>
      <c r="H30" s="161"/>
      <c r="I30" s="221"/>
      <c r="J30" s="162" t="s">
        <v>655</v>
      </c>
      <c r="K30" s="163" t="s">
        <v>656</v>
      </c>
    </row>
    <row r="31" spans="2:11" x14ac:dyDescent="0.3">
      <c r="B31" s="164" t="s">
        <v>657</v>
      </c>
      <c r="C31" s="165" t="s">
        <v>658</v>
      </c>
      <c r="D31" s="165" t="s">
        <v>6</v>
      </c>
      <c r="E31" s="165" t="s">
        <v>41</v>
      </c>
      <c r="F31" s="165"/>
      <c r="G31" s="165"/>
      <c r="H31" s="165"/>
      <c r="I31" s="165" t="s">
        <v>659</v>
      </c>
      <c r="J31" s="173">
        <v>40</v>
      </c>
      <c r="K31" s="173">
        <v>346.4</v>
      </c>
    </row>
    <row r="32" spans="2:11" x14ac:dyDescent="0.3">
      <c r="B32" s="164" t="s">
        <v>657</v>
      </c>
      <c r="C32" s="165" t="s">
        <v>658</v>
      </c>
      <c r="D32" s="165" t="s">
        <v>6</v>
      </c>
      <c r="E32" s="165" t="s">
        <v>41</v>
      </c>
      <c r="F32" s="165"/>
      <c r="G32" s="165"/>
      <c r="H32" s="165"/>
      <c r="I32" s="165" t="s">
        <v>660</v>
      </c>
      <c r="J32" s="173">
        <v>41.6</v>
      </c>
      <c r="K32" s="173">
        <v>188.8</v>
      </c>
    </row>
    <row r="33" spans="2:11" x14ac:dyDescent="0.3">
      <c r="B33" s="164" t="s">
        <v>657</v>
      </c>
      <c r="C33" s="165" t="s">
        <v>658</v>
      </c>
      <c r="D33" s="165" t="s">
        <v>6</v>
      </c>
      <c r="E33" s="165" t="s">
        <v>41</v>
      </c>
      <c r="F33" s="165"/>
      <c r="G33" s="165"/>
      <c r="H33" s="165"/>
      <c r="I33" s="165" t="s">
        <v>661</v>
      </c>
      <c r="J33" s="173">
        <v>12</v>
      </c>
      <c r="K33" s="173">
        <v>117.6</v>
      </c>
    </row>
    <row r="34" spans="2:11" x14ac:dyDescent="0.3">
      <c r="B34" s="164" t="s">
        <v>662</v>
      </c>
      <c r="C34" s="165" t="s">
        <v>663</v>
      </c>
      <c r="D34" s="165" t="s">
        <v>6</v>
      </c>
      <c r="E34" s="165" t="s">
        <v>18</v>
      </c>
      <c r="F34" s="165"/>
      <c r="G34" s="165"/>
      <c r="H34" s="165"/>
      <c r="I34" s="165" t="s">
        <v>664</v>
      </c>
      <c r="J34" s="173">
        <v>210.4</v>
      </c>
      <c r="K34" s="173">
        <v>1236</v>
      </c>
    </row>
    <row r="35" spans="2:11" x14ac:dyDescent="0.3">
      <c r="B35" s="164" t="s">
        <v>662</v>
      </c>
      <c r="C35" s="165" t="s">
        <v>663</v>
      </c>
      <c r="D35" s="165" t="s">
        <v>6</v>
      </c>
      <c r="E35" s="165" t="s">
        <v>18</v>
      </c>
      <c r="F35" s="165"/>
      <c r="G35" s="165"/>
      <c r="H35" s="165"/>
      <c r="I35" s="166" t="s">
        <v>119</v>
      </c>
      <c r="J35" s="174">
        <v>39.200000000000003</v>
      </c>
      <c r="K35" s="174">
        <v>296</v>
      </c>
    </row>
    <row r="36" spans="2:11" x14ac:dyDescent="0.3">
      <c r="B36" s="164" t="s">
        <v>662</v>
      </c>
      <c r="C36" s="165" t="s">
        <v>663</v>
      </c>
      <c r="D36" s="165" t="s">
        <v>6</v>
      </c>
      <c r="E36" s="165" t="s">
        <v>18</v>
      </c>
      <c r="F36" s="165"/>
      <c r="G36" s="165"/>
      <c r="H36" s="165"/>
      <c r="I36" s="166" t="s">
        <v>676</v>
      </c>
      <c r="J36" s="174">
        <v>14.4</v>
      </c>
      <c r="K36" s="174">
        <v>220.8</v>
      </c>
    </row>
    <row r="37" spans="2:11" x14ac:dyDescent="0.3">
      <c r="B37" s="164" t="s">
        <v>662</v>
      </c>
      <c r="C37" s="165" t="s">
        <v>663</v>
      </c>
      <c r="D37" s="165" t="s">
        <v>6</v>
      </c>
      <c r="E37" s="165" t="s">
        <v>18</v>
      </c>
      <c r="F37" s="165"/>
      <c r="G37" s="165"/>
      <c r="H37" s="165"/>
      <c r="I37" s="166" t="s">
        <v>677</v>
      </c>
      <c r="J37" s="174">
        <v>11.2</v>
      </c>
      <c r="K37" s="174">
        <v>183.2</v>
      </c>
    </row>
    <row r="38" spans="2:11" x14ac:dyDescent="0.3">
      <c r="B38" s="164" t="s">
        <v>662</v>
      </c>
      <c r="C38" s="165" t="s">
        <v>663</v>
      </c>
      <c r="D38" s="165" t="s">
        <v>6</v>
      </c>
      <c r="E38" s="165" t="s">
        <v>18</v>
      </c>
      <c r="F38" s="165"/>
      <c r="G38" s="165"/>
      <c r="H38" s="165"/>
      <c r="I38" s="166" t="s">
        <v>665</v>
      </c>
      <c r="J38" s="173">
        <v>56.8</v>
      </c>
      <c r="K38" s="173">
        <v>1005.6</v>
      </c>
    </row>
    <row r="39" spans="2:11" x14ac:dyDescent="0.3">
      <c r="B39" s="164" t="s">
        <v>662</v>
      </c>
      <c r="C39" s="165" t="s">
        <v>663</v>
      </c>
      <c r="D39" s="165" t="s">
        <v>6</v>
      </c>
      <c r="E39" s="165" t="s">
        <v>18</v>
      </c>
      <c r="F39" s="165"/>
      <c r="G39" s="165"/>
      <c r="H39" s="165"/>
      <c r="I39" s="166" t="s">
        <v>678</v>
      </c>
      <c r="J39" s="174">
        <v>7.2</v>
      </c>
      <c r="K39" s="174">
        <v>196.8</v>
      </c>
    </row>
    <row r="40" spans="2:11" x14ac:dyDescent="0.3">
      <c r="B40" s="164" t="s">
        <v>662</v>
      </c>
      <c r="C40" s="165" t="s">
        <v>663</v>
      </c>
      <c r="D40" s="165" t="s">
        <v>6</v>
      </c>
      <c r="E40" s="165" t="s">
        <v>18</v>
      </c>
      <c r="F40" s="165"/>
      <c r="G40" s="165"/>
      <c r="H40" s="165"/>
      <c r="I40" s="166" t="s">
        <v>666</v>
      </c>
      <c r="J40" s="173">
        <v>31.2</v>
      </c>
      <c r="K40" s="173">
        <v>163.19999999999999</v>
      </c>
    </row>
    <row r="41" spans="2:11" x14ac:dyDescent="0.3">
      <c r="B41" s="164" t="s">
        <v>662</v>
      </c>
      <c r="C41" s="165" t="s">
        <v>663</v>
      </c>
      <c r="D41" s="165" t="s">
        <v>6</v>
      </c>
      <c r="E41" s="165" t="s">
        <v>18</v>
      </c>
      <c r="F41" s="165"/>
      <c r="G41" s="165"/>
      <c r="H41" s="165"/>
      <c r="I41" s="166" t="s">
        <v>667</v>
      </c>
      <c r="J41" s="173">
        <v>6.4</v>
      </c>
      <c r="K41" s="173">
        <v>98.4</v>
      </c>
    </row>
    <row r="42" spans="2:11" x14ac:dyDescent="0.3">
      <c r="B42" s="164" t="s">
        <v>662</v>
      </c>
      <c r="C42" s="165" t="s">
        <v>663</v>
      </c>
      <c r="D42" s="165" t="s">
        <v>6</v>
      </c>
      <c r="E42" s="165" t="s">
        <v>18</v>
      </c>
      <c r="F42" s="165"/>
      <c r="G42" s="165"/>
      <c r="H42" s="165"/>
      <c r="I42" s="166" t="s">
        <v>668</v>
      </c>
      <c r="J42" s="173">
        <v>41.6</v>
      </c>
      <c r="K42" s="173">
        <v>298.39999999999998</v>
      </c>
    </row>
    <row r="43" spans="2:11" x14ac:dyDescent="0.3">
      <c r="B43" s="164" t="s">
        <v>662</v>
      </c>
      <c r="C43" s="165" t="s">
        <v>663</v>
      </c>
      <c r="D43" s="165" t="s">
        <v>6</v>
      </c>
      <c r="E43" s="165" t="s">
        <v>18</v>
      </c>
      <c r="F43" s="165"/>
      <c r="G43" s="165"/>
      <c r="H43" s="165"/>
      <c r="I43" s="166" t="s">
        <v>121</v>
      </c>
      <c r="J43" s="173">
        <v>33.6</v>
      </c>
      <c r="K43" s="173">
        <v>364</v>
      </c>
    </row>
    <row r="44" spans="2:11" x14ac:dyDescent="0.3">
      <c r="B44" s="164" t="s">
        <v>662</v>
      </c>
      <c r="C44" s="165" t="s">
        <v>663</v>
      </c>
      <c r="D44" s="165" t="s">
        <v>6</v>
      </c>
      <c r="E44" s="165" t="s">
        <v>18</v>
      </c>
      <c r="F44" s="165"/>
      <c r="G44" s="165"/>
      <c r="H44" s="165"/>
      <c r="I44" s="166" t="s">
        <v>669</v>
      </c>
      <c r="J44" s="173">
        <v>24</v>
      </c>
      <c r="K44" s="173">
        <v>212</v>
      </c>
    </row>
    <row r="45" spans="2:11" x14ac:dyDescent="0.3">
      <c r="B45" s="164" t="s">
        <v>662</v>
      </c>
      <c r="C45" s="165" t="s">
        <v>663</v>
      </c>
      <c r="D45" s="165" t="s">
        <v>6</v>
      </c>
      <c r="E45" s="165" t="s">
        <v>128</v>
      </c>
      <c r="F45" s="165"/>
      <c r="G45" s="165"/>
      <c r="H45" s="165"/>
      <c r="I45" s="166" t="s">
        <v>131</v>
      </c>
      <c r="J45" s="173">
        <v>92.8</v>
      </c>
      <c r="K45" s="173">
        <v>930.4</v>
      </c>
    </row>
    <row r="46" spans="2:11" x14ac:dyDescent="0.3">
      <c r="B46" s="164" t="s">
        <v>662</v>
      </c>
      <c r="C46" s="165" t="s">
        <v>663</v>
      </c>
      <c r="D46" s="165" t="s">
        <v>6</v>
      </c>
      <c r="E46" s="165" t="s">
        <v>128</v>
      </c>
      <c r="F46" s="165"/>
      <c r="G46" s="165"/>
      <c r="H46" s="165"/>
      <c r="I46" s="166" t="s">
        <v>132</v>
      </c>
      <c r="J46" s="173">
        <v>80</v>
      </c>
      <c r="K46" s="173">
        <v>731.2</v>
      </c>
    </row>
    <row r="47" spans="2:11" x14ac:dyDescent="0.3">
      <c r="B47" s="164" t="s">
        <v>662</v>
      </c>
      <c r="C47" s="165" t="s">
        <v>663</v>
      </c>
      <c r="D47" s="165" t="s">
        <v>6</v>
      </c>
      <c r="E47" s="165" t="s">
        <v>128</v>
      </c>
      <c r="F47" s="165"/>
      <c r="G47" s="165"/>
      <c r="H47" s="165"/>
      <c r="I47" s="165" t="s">
        <v>670</v>
      </c>
      <c r="J47" s="173">
        <v>17.600000000000001</v>
      </c>
      <c r="K47" s="173">
        <v>171.2</v>
      </c>
    </row>
    <row r="48" spans="2:11" x14ac:dyDescent="0.3">
      <c r="B48" s="164" t="s">
        <v>662</v>
      </c>
      <c r="C48" s="165" t="s">
        <v>663</v>
      </c>
      <c r="D48" s="165" t="s">
        <v>6</v>
      </c>
      <c r="E48" s="165" t="s">
        <v>128</v>
      </c>
      <c r="F48" s="165"/>
      <c r="G48" s="165"/>
      <c r="H48" s="165"/>
      <c r="I48" s="165" t="s">
        <v>130</v>
      </c>
      <c r="J48" s="173">
        <v>43.2</v>
      </c>
      <c r="K48" s="173">
        <v>368.8</v>
      </c>
    </row>
    <row r="49" spans="2:11" x14ac:dyDescent="0.3">
      <c r="B49" s="164" t="s">
        <v>662</v>
      </c>
      <c r="C49" s="165" t="s">
        <v>663</v>
      </c>
      <c r="D49" s="165" t="s">
        <v>6</v>
      </c>
      <c r="E49" s="165" t="s">
        <v>128</v>
      </c>
      <c r="F49" s="165"/>
      <c r="G49" s="165"/>
      <c r="H49" s="165"/>
      <c r="I49" s="165" t="s">
        <v>128</v>
      </c>
      <c r="J49" s="173">
        <v>9.6</v>
      </c>
      <c r="K49" s="173">
        <v>165.6</v>
      </c>
    </row>
    <row r="50" spans="2:11" x14ac:dyDescent="0.3">
      <c r="B50" s="164" t="s">
        <v>671</v>
      </c>
      <c r="C50" s="165" t="s">
        <v>672</v>
      </c>
      <c r="D50" s="165" t="s">
        <v>168</v>
      </c>
      <c r="E50" s="165" t="s">
        <v>346</v>
      </c>
      <c r="F50" s="165"/>
      <c r="G50" s="165"/>
      <c r="H50" s="165"/>
      <c r="I50" s="165" t="s">
        <v>673</v>
      </c>
      <c r="J50" s="173">
        <v>143.19999999999999</v>
      </c>
      <c r="K50" s="173">
        <v>755.2</v>
      </c>
    </row>
    <row r="51" spans="2:11" x14ac:dyDescent="0.3">
      <c r="B51" s="164" t="s">
        <v>671</v>
      </c>
      <c r="C51" s="165" t="s">
        <v>672</v>
      </c>
      <c r="D51" s="165" t="s">
        <v>168</v>
      </c>
      <c r="E51" s="165" t="s">
        <v>346</v>
      </c>
      <c r="F51" s="165"/>
      <c r="G51" s="165"/>
      <c r="H51" s="165"/>
      <c r="I51" s="166" t="s">
        <v>349</v>
      </c>
      <c r="J51" s="173">
        <v>60</v>
      </c>
      <c r="K51" s="173">
        <v>312</v>
      </c>
    </row>
    <row r="52" spans="2:11" x14ac:dyDescent="0.3">
      <c r="B52" s="164" t="s">
        <v>671</v>
      </c>
      <c r="C52" s="165" t="s">
        <v>672</v>
      </c>
      <c r="D52" s="165" t="s">
        <v>168</v>
      </c>
      <c r="E52" s="165" t="s">
        <v>346</v>
      </c>
      <c r="F52" s="165"/>
      <c r="G52" s="165"/>
      <c r="H52" s="165"/>
      <c r="I52" s="166" t="s">
        <v>674</v>
      </c>
      <c r="J52" s="173">
        <v>36.799999999999997</v>
      </c>
      <c r="K52" s="173">
        <v>302.39999999999998</v>
      </c>
    </row>
    <row r="53" spans="2:11" x14ac:dyDescent="0.3">
      <c r="B53" s="164" t="s">
        <v>671</v>
      </c>
      <c r="C53" s="165" t="s">
        <v>672</v>
      </c>
      <c r="D53" s="165" t="s">
        <v>168</v>
      </c>
      <c r="E53" s="165" t="s">
        <v>346</v>
      </c>
      <c r="F53" s="165"/>
      <c r="G53" s="165"/>
      <c r="H53" s="165"/>
      <c r="I53" s="166" t="s">
        <v>679</v>
      </c>
      <c r="J53" s="174">
        <v>42.4</v>
      </c>
      <c r="K53" s="174">
        <v>201.6</v>
      </c>
    </row>
    <row r="54" spans="2:11" x14ac:dyDescent="0.3">
      <c r="B54" s="157"/>
      <c r="C54" s="157"/>
      <c r="D54" s="157"/>
      <c r="E54" s="157"/>
      <c r="F54" s="157"/>
      <c r="G54" s="157"/>
      <c r="H54" s="157"/>
      <c r="I54" s="157"/>
      <c r="J54" s="173">
        <f>SUM(J31:J53)</f>
        <v>1095.2</v>
      </c>
      <c r="K54" s="173">
        <f>SUM(K31:K53)</f>
        <v>8865.5999999999985</v>
      </c>
    </row>
    <row r="55" spans="2:11" x14ac:dyDescent="0.3">
      <c r="K55" s="172">
        <f>J54+K54</f>
        <v>9960.7999999999993</v>
      </c>
    </row>
    <row r="56" spans="2:11" x14ac:dyDescent="0.3">
      <c r="K56" s="172">
        <f>K55-K57</f>
        <v>1215.7999999999993</v>
      </c>
    </row>
    <row r="57" spans="2:11" x14ac:dyDescent="0.3">
      <c r="K57" s="26">
        <v>8745</v>
      </c>
    </row>
    <row r="58" spans="2:11" x14ac:dyDescent="0.3">
      <c r="J58" s="26" t="s">
        <v>680</v>
      </c>
    </row>
  </sheetData>
  <mergeCells count="16">
    <mergeCell ref="J23:K23"/>
    <mergeCell ref="B29:B30"/>
    <mergeCell ref="C29:C30"/>
    <mergeCell ref="D29:D30"/>
    <mergeCell ref="E29:E30"/>
    <mergeCell ref="I29:I30"/>
    <mergeCell ref="J29:K29"/>
    <mergeCell ref="J2:K2"/>
    <mergeCell ref="F2:F3"/>
    <mergeCell ref="G2:G3"/>
    <mergeCell ref="H2:H3"/>
    <mergeCell ref="B2:B3"/>
    <mergeCell ref="C2:C3"/>
    <mergeCell ref="D2:D3"/>
    <mergeCell ref="E2:E3"/>
    <mergeCell ref="I2:I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183F-416F-4810-B890-1DD5D9FA80AB}">
  <dimension ref="A1:M15"/>
  <sheetViews>
    <sheetView showGridLines="0" workbookViewId="0">
      <selection activeCell="B4" sqref="B4"/>
    </sheetView>
  </sheetViews>
  <sheetFormatPr baseColWidth="10" defaultRowHeight="14.4" x14ac:dyDescent="0.3"/>
  <cols>
    <col min="1" max="1" width="19.109375" bestFit="1" customWidth="1"/>
    <col min="2" max="13" width="4.77734375" style="26" customWidth="1"/>
  </cols>
  <sheetData>
    <row r="1" spans="1:13" ht="15" thickBot="1" x14ac:dyDescent="0.35"/>
    <row r="2" spans="1:13" ht="15" thickBot="1" x14ac:dyDescent="0.35">
      <c r="B2" s="20">
        <f>SUM(B4:B14)</f>
        <v>892</v>
      </c>
      <c r="C2" s="21">
        <f t="shared" ref="C2:M2" si="0">SUM(C4:C14)</f>
        <v>492</v>
      </c>
      <c r="D2" s="21">
        <f t="shared" si="0"/>
        <v>13</v>
      </c>
      <c r="E2" s="21">
        <f t="shared" si="0"/>
        <v>0</v>
      </c>
      <c r="F2" s="21">
        <f t="shared" si="0"/>
        <v>0</v>
      </c>
      <c r="G2" s="21">
        <f t="shared" si="0"/>
        <v>0</v>
      </c>
      <c r="H2" s="21">
        <f t="shared" si="0"/>
        <v>0</v>
      </c>
      <c r="I2" s="21">
        <f t="shared" si="0"/>
        <v>0</v>
      </c>
      <c r="J2" s="21">
        <f t="shared" si="0"/>
        <v>0</v>
      </c>
      <c r="K2" s="21">
        <f t="shared" si="0"/>
        <v>0</v>
      </c>
      <c r="L2" s="21">
        <f t="shared" si="0"/>
        <v>0</v>
      </c>
      <c r="M2" s="22">
        <f t="shared" si="0"/>
        <v>0</v>
      </c>
    </row>
    <row r="3" spans="1:13" ht="15" thickBot="1" x14ac:dyDescent="0.35">
      <c r="A3" s="35" t="s">
        <v>559</v>
      </c>
      <c r="B3" s="11" t="s">
        <v>545</v>
      </c>
      <c r="C3" s="12" t="s">
        <v>546</v>
      </c>
      <c r="D3" s="12" t="s">
        <v>547</v>
      </c>
      <c r="E3" s="12" t="s">
        <v>548</v>
      </c>
      <c r="F3" s="12" t="s">
        <v>549</v>
      </c>
      <c r="G3" s="12" t="s">
        <v>550</v>
      </c>
      <c r="H3" s="12" t="s">
        <v>551</v>
      </c>
      <c r="I3" s="12" t="s">
        <v>552</v>
      </c>
      <c r="J3" s="12" t="s">
        <v>553</v>
      </c>
      <c r="K3" s="12" t="s">
        <v>554</v>
      </c>
      <c r="L3" s="12" t="s">
        <v>555</v>
      </c>
      <c r="M3" s="13" t="s">
        <v>556</v>
      </c>
    </row>
    <row r="4" spans="1:13" x14ac:dyDescent="0.3">
      <c r="A4" s="23" t="s">
        <v>15</v>
      </c>
      <c r="B4" s="27">
        <f>SUMIFS('Metales Pesados 2026'!K$7:K$468,'Metales Pesados 2026'!$E$7:$E$468,Grafico!$A4)</f>
        <v>282</v>
      </c>
      <c r="C4" s="28">
        <f>SUMIFS('Metales Pesados 2026'!L$7:L$468,'Metales Pesados 2026'!$E$7:$E$468,Grafico!$A4)</f>
        <v>346</v>
      </c>
      <c r="D4" s="28">
        <f>SUMIFS('Metales Pesados 2026'!M$7:M$468,'Metales Pesados 2026'!$E$7:$E$468,Grafico!$A4)</f>
        <v>7</v>
      </c>
      <c r="E4" s="28">
        <f>SUMIFS('Metales Pesados 2026'!N$7:N$468,'Metales Pesados 2026'!$E$7:$E$468,Grafico!$A4)</f>
        <v>0</v>
      </c>
      <c r="F4" s="28">
        <f>SUMIFS('Metales Pesados 2026'!O$7:O$468,'Metales Pesados 2026'!$E$7:$E$468,Grafico!$A4)</f>
        <v>0</v>
      </c>
      <c r="G4" s="28">
        <f>SUMIFS('Metales Pesados 2026'!P$7:P$468,'Metales Pesados 2026'!$E$7:$E$468,Grafico!$A4)</f>
        <v>0</v>
      </c>
      <c r="H4" s="28">
        <f>SUMIFS('Metales Pesados 2026'!Q$7:Q$468,'Metales Pesados 2026'!$E$7:$E$468,Grafico!$A4)</f>
        <v>0</v>
      </c>
      <c r="I4" s="28">
        <f>SUMIFS('Metales Pesados 2026'!R$7:R$468,'Metales Pesados 2026'!$E$7:$E$468,Grafico!$A4)</f>
        <v>0</v>
      </c>
      <c r="J4" s="28">
        <f>SUMIFS('Metales Pesados 2026'!S$7:S$468,'Metales Pesados 2026'!$E$7:$E$468,Grafico!$A4)</f>
        <v>0</v>
      </c>
      <c r="K4" s="28">
        <f>SUMIFS('Metales Pesados 2026'!T$7:T$468,'Metales Pesados 2026'!$E$7:$E$468,Grafico!$A4)</f>
        <v>0</v>
      </c>
      <c r="L4" s="28">
        <f>SUMIFS('Metales Pesados 2026'!U$7:U$468,'Metales Pesados 2026'!$E$7:$E$468,Grafico!$A4)</f>
        <v>0</v>
      </c>
      <c r="M4" s="29">
        <f>SUMIFS('Metales Pesados 2026'!V$7:V$468,'Metales Pesados 2026'!$E$7:$E$468,Grafico!$A4)</f>
        <v>0</v>
      </c>
    </row>
    <row r="5" spans="1:13" x14ac:dyDescent="0.3">
      <c r="A5" s="24" t="s">
        <v>464</v>
      </c>
      <c r="B5" s="30">
        <f>SUMIFS('Metales Pesados 2026'!K$7:K$468,'Metales Pesados 2026'!$E$7:$E$468,Grafico!$A5)</f>
        <v>0</v>
      </c>
      <c r="C5" s="26">
        <f>SUMIFS('Metales Pesados 2026'!L$7:L$468,'Metales Pesados 2026'!$E$7:$E$468,Grafico!$A5)</f>
        <v>4</v>
      </c>
      <c r="D5" s="26">
        <f>SUMIFS('Metales Pesados 2026'!M$7:M$468,'Metales Pesados 2026'!$E$7:$E$468,Grafico!$A5)</f>
        <v>0</v>
      </c>
      <c r="E5" s="26">
        <f>SUMIFS('Metales Pesados 2026'!N$7:N$468,'Metales Pesados 2026'!$E$7:$E$468,Grafico!$A5)</f>
        <v>0</v>
      </c>
      <c r="F5" s="26">
        <f>SUMIFS('Metales Pesados 2026'!O$7:O$468,'Metales Pesados 2026'!$E$7:$E$468,Grafico!$A5)</f>
        <v>0</v>
      </c>
      <c r="G5" s="26">
        <f>SUMIFS('Metales Pesados 2026'!P$7:P$468,'Metales Pesados 2026'!$E$7:$E$468,Grafico!$A5)</f>
        <v>0</v>
      </c>
      <c r="H5" s="26">
        <f>SUMIFS('Metales Pesados 2026'!Q$7:Q$468,'Metales Pesados 2026'!$E$7:$E$468,Grafico!$A5)</f>
        <v>0</v>
      </c>
      <c r="I5" s="26">
        <f>SUMIFS('Metales Pesados 2026'!R$7:R$468,'Metales Pesados 2026'!$E$7:$E$468,Grafico!$A5)</f>
        <v>0</v>
      </c>
      <c r="J5" s="26">
        <f>SUMIFS('Metales Pesados 2026'!S$7:S$468,'Metales Pesados 2026'!$E$7:$E$468,Grafico!$A5)</f>
        <v>0</v>
      </c>
      <c r="K5" s="26">
        <f>SUMIFS('Metales Pesados 2026'!T$7:T$468,'Metales Pesados 2026'!$E$7:$E$468,Grafico!$A5)</f>
        <v>0</v>
      </c>
      <c r="L5" s="26">
        <f>SUMIFS('Metales Pesados 2026'!U$7:U$468,'Metales Pesados 2026'!$E$7:$E$468,Grafico!$A5)</f>
        <v>0</v>
      </c>
      <c r="M5" s="31">
        <f>SUMIFS('Metales Pesados 2026'!V$7:V$468,'Metales Pesados 2026'!$E$7:$E$468,Grafico!$A5)</f>
        <v>0</v>
      </c>
    </row>
    <row r="6" spans="1:13" x14ac:dyDescent="0.3">
      <c r="A6" s="24" t="s">
        <v>536</v>
      </c>
      <c r="B6" s="30">
        <f>SUMIFS('Metales Pesados 2026'!K$7:K$468,'Metales Pesados 2026'!$E$7:$E$468,Grafico!$A6)</f>
        <v>0</v>
      </c>
      <c r="C6" s="26">
        <f>SUMIFS('Metales Pesados 2026'!L$7:L$468,'Metales Pesados 2026'!$E$7:$E$468,Grafico!$A6)</f>
        <v>0</v>
      </c>
      <c r="D6" s="26">
        <f>SUMIFS('Metales Pesados 2026'!M$7:M$468,'Metales Pesados 2026'!$E$7:$E$468,Grafico!$A6)</f>
        <v>0</v>
      </c>
      <c r="E6" s="26">
        <f>SUMIFS('Metales Pesados 2026'!N$7:N$468,'Metales Pesados 2026'!$E$7:$E$468,Grafico!$A6)</f>
        <v>0</v>
      </c>
      <c r="F6" s="26">
        <f>SUMIFS('Metales Pesados 2026'!O$7:O$468,'Metales Pesados 2026'!$E$7:$E$468,Grafico!$A6)</f>
        <v>0</v>
      </c>
      <c r="G6" s="26">
        <f>SUMIFS('Metales Pesados 2026'!P$7:P$468,'Metales Pesados 2026'!$E$7:$E$468,Grafico!$A6)</f>
        <v>0</v>
      </c>
      <c r="H6" s="26">
        <f>SUMIFS('Metales Pesados 2026'!Q$7:Q$468,'Metales Pesados 2026'!$E$7:$E$468,Grafico!$A6)</f>
        <v>0</v>
      </c>
      <c r="I6" s="26">
        <f>SUMIFS('Metales Pesados 2026'!R$7:R$468,'Metales Pesados 2026'!$E$7:$E$468,Grafico!$A6)</f>
        <v>0</v>
      </c>
      <c r="J6" s="26">
        <f>SUMIFS('Metales Pesados 2026'!S$7:S$468,'Metales Pesados 2026'!$E$7:$E$468,Grafico!$A6)</f>
        <v>0</v>
      </c>
      <c r="K6" s="26">
        <f>SUMIFS('Metales Pesados 2026'!T$7:T$468,'Metales Pesados 2026'!$E$7:$E$468,Grafico!$A6)</f>
        <v>0</v>
      </c>
      <c r="L6" s="26">
        <f>SUMIFS('Metales Pesados 2026'!U$7:U$468,'Metales Pesados 2026'!$E$7:$E$468,Grafico!$A6)</f>
        <v>0</v>
      </c>
      <c r="M6" s="31">
        <f>SUMIFS('Metales Pesados 2026'!V$7:V$468,'Metales Pesados 2026'!$E$7:$E$468,Grafico!$A6)</f>
        <v>0</v>
      </c>
    </row>
    <row r="7" spans="1:13" x14ac:dyDescent="0.3">
      <c r="A7" s="24" t="s">
        <v>204</v>
      </c>
      <c r="B7" s="30">
        <f>SUMIFS('Metales Pesados 2026'!K$7:K$468,'Metales Pesados 2026'!$E$7:$E$468,Grafico!$A7)</f>
        <v>0</v>
      </c>
      <c r="C7" s="26">
        <f>SUMIFS('Metales Pesados 2026'!L$7:L$468,'Metales Pesados 2026'!$E$7:$E$468,Grafico!$A7)</f>
        <v>0</v>
      </c>
      <c r="D7" s="26">
        <f>SUMIFS('Metales Pesados 2026'!M$7:M$468,'Metales Pesados 2026'!$E$7:$E$468,Grafico!$A7)</f>
        <v>0</v>
      </c>
      <c r="E7" s="26">
        <f>SUMIFS('Metales Pesados 2026'!N$7:N$468,'Metales Pesados 2026'!$E$7:$E$468,Grafico!$A7)</f>
        <v>0</v>
      </c>
      <c r="F7" s="26">
        <f>SUMIFS('Metales Pesados 2026'!O$7:O$468,'Metales Pesados 2026'!$E$7:$E$468,Grafico!$A7)</f>
        <v>0</v>
      </c>
      <c r="G7" s="26">
        <f>SUMIFS('Metales Pesados 2026'!P$7:P$468,'Metales Pesados 2026'!$E$7:$E$468,Grafico!$A7)</f>
        <v>0</v>
      </c>
      <c r="H7" s="26">
        <f>SUMIFS('Metales Pesados 2026'!Q$7:Q$468,'Metales Pesados 2026'!$E$7:$E$468,Grafico!$A7)</f>
        <v>0</v>
      </c>
      <c r="I7" s="26">
        <f>SUMIFS('Metales Pesados 2026'!R$7:R$468,'Metales Pesados 2026'!$E$7:$E$468,Grafico!$A7)</f>
        <v>0</v>
      </c>
      <c r="J7" s="26">
        <f>SUMIFS('Metales Pesados 2026'!S$7:S$468,'Metales Pesados 2026'!$E$7:$E$468,Grafico!$A7)</f>
        <v>0</v>
      </c>
      <c r="K7" s="26">
        <f>SUMIFS('Metales Pesados 2026'!T$7:T$468,'Metales Pesados 2026'!$E$7:$E$468,Grafico!$A7)</f>
        <v>0</v>
      </c>
      <c r="L7" s="26">
        <f>SUMIFS('Metales Pesados 2026'!U$7:U$468,'Metales Pesados 2026'!$E$7:$E$468,Grafico!$A7)</f>
        <v>0</v>
      </c>
      <c r="M7" s="31">
        <f>SUMIFS('Metales Pesados 2026'!V$7:V$468,'Metales Pesados 2026'!$E$7:$E$468,Grafico!$A7)</f>
        <v>0</v>
      </c>
    </row>
    <row r="8" spans="1:13" x14ac:dyDescent="0.3">
      <c r="A8" s="24" t="s">
        <v>25</v>
      </c>
      <c r="B8" s="30">
        <f>SUMIFS('Metales Pesados 2026'!K$7:K$468,'Metales Pesados 2026'!$E$7:$E$468,Grafico!$A8)</f>
        <v>10</v>
      </c>
      <c r="C8" s="26">
        <f>SUMIFS('Metales Pesados 2026'!L$7:L$468,'Metales Pesados 2026'!$E$7:$E$468,Grafico!$A8)</f>
        <v>5</v>
      </c>
      <c r="D8" s="26">
        <f>SUMIFS('Metales Pesados 2026'!M$7:M$468,'Metales Pesados 2026'!$E$7:$E$468,Grafico!$A8)</f>
        <v>0</v>
      </c>
      <c r="E8" s="26">
        <f>SUMIFS('Metales Pesados 2026'!N$7:N$468,'Metales Pesados 2026'!$E$7:$E$468,Grafico!$A8)</f>
        <v>0</v>
      </c>
      <c r="F8" s="26">
        <f>SUMIFS('Metales Pesados 2026'!O$7:O$468,'Metales Pesados 2026'!$E$7:$E$468,Grafico!$A8)</f>
        <v>0</v>
      </c>
      <c r="G8" s="26">
        <f>SUMIFS('Metales Pesados 2026'!P$7:P$468,'Metales Pesados 2026'!$E$7:$E$468,Grafico!$A8)</f>
        <v>0</v>
      </c>
      <c r="H8" s="26">
        <f>SUMIFS('Metales Pesados 2026'!Q$7:Q$468,'Metales Pesados 2026'!$E$7:$E$468,Grafico!$A8)</f>
        <v>0</v>
      </c>
      <c r="I8" s="26">
        <f>SUMIFS('Metales Pesados 2026'!R$7:R$468,'Metales Pesados 2026'!$E$7:$E$468,Grafico!$A8)</f>
        <v>0</v>
      </c>
      <c r="J8" s="26">
        <f>SUMIFS('Metales Pesados 2026'!S$7:S$468,'Metales Pesados 2026'!$E$7:$E$468,Grafico!$A8)</f>
        <v>0</v>
      </c>
      <c r="K8" s="26">
        <f>SUMIFS('Metales Pesados 2026'!T$7:T$468,'Metales Pesados 2026'!$E$7:$E$468,Grafico!$A8)</f>
        <v>0</v>
      </c>
      <c r="L8" s="26">
        <f>SUMIFS('Metales Pesados 2026'!U$7:U$468,'Metales Pesados 2026'!$E$7:$E$468,Grafico!$A8)</f>
        <v>0</v>
      </c>
      <c r="M8" s="31">
        <f>SUMIFS('Metales Pesados 2026'!V$7:V$468,'Metales Pesados 2026'!$E$7:$E$468,Grafico!$A8)</f>
        <v>0</v>
      </c>
    </row>
    <row r="9" spans="1:13" x14ac:dyDescent="0.3">
      <c r="A9" s="24" t="s">
        <v>19</v>
      </c>
      <c r="B9" s="30">
        <f>SUMIFS('Metales Pesados 2026'!K$7:K$468,'Metales Pesados 2026'!$E$7:$E$468,Grafico!$A9)</f>
        <v>94</v>
      </c>
      <c r="C9" s="26">
        <f>SUMIFS('Metales Pesados 2026'!L$7:L$468,'Metales Pesados 2026'!$E$7:$E$468,Grafico!$A9)</f>
        <v>16</v>
      </c>
      <c r="D9" s="26">
        <f>SUMIFS('Metales Pesados 2026'!M$7:M$468,'Metales Pesados 2026'!$E$7:$E$468,Grafico!$A9)</f>
        <v>0</v>
      </c>
      <c r="E9" s="26">
        <f>SUMIFS('Metales Pesados 2026'!N$7:N$468,'Metales Pesados 2026'!$E$7:$E$468,Grafico!$A9)</f>
        <v>0</v>
      </c>
      <c r="F9" s="26">
        <f>SUMIFS('Metales Pesados 2026'!O$7:O$468,'Metales Pesados 2026'!$E$7:$E$468,Grafico!$A9)</f>
        <v>0</v>
      </c>
      <c r="G9" s="26">
        <f>SUMIFS('Metales Pesados 2026'!P$7:P$468,'Metales Pesados 2026'!$E$7:$E$468,Grafico!$A9)</f>
        <v>0</v>
      </c>
      <c r="H9" s="26">
        <f>SUMIFS('Metales Pesados 2026'!Q$7:Q$468,'Metales Pesados 2026'!$E$7:$E$468,Grafico!$A9)</f>
        <v>0</v>
      </c>
      <c r="I9" s="26">
        <f>SUMIFS('Metales Pesados 2026'!R$7:R$468,'Metales Pesados 2026'!$E$7:$E$468,Grafico!$A9)</f>
        <v>0</v>
      </c>
      <c r="J9" s="26">
        <f>SUMIFS('Metales Pesados 2026'!S$7:S$468,'Metales Pesados 2026'!$E$7:$E$468,Grafico!$A9)</f>
        <v>0</v>
      </c>
      <c r="K9" s="26">
        <f>SUMIFS('Metales Pesados 2026'!T$7:T$468,'Metales Pesados 2026'!$E$7:$E$468,Grafico!$A9)</f>
        <v>0</v>
      </c>
      <c r="L9" s="26">
        <f>SUMIFS('Metales Pesados 2026'!U$7:U$468,'Metales Pesados 2026'!$E$7:$E$468,Grafico!$A9)</f>
        <v>0</v>
      </c>
      <c r="M9" s="31">
        <f>SUMIFS('Metales Pesados 2026'!V$7:V$468,'Metales Pesados 2026'!$E$7:$E$468,Grafico!$A9)</f>
        <v>0</v>
      </c>
    </row>
    <row r="10" spans="1:13" x14ac:dyDescent="0.3">
      <c r="A10" s="24" t="s">
        <v>538</v>
      </c>
      <c r="B10" s="30">
        <f>SUMIFS('Metales Pesados 2026'!K$7:K$468,'Metales Pesados 2026'!$E$7:$E$468,Grafico!$A10)</f>
        <v>0</v>
      </c>
      <c r="C10" s="26">
        <f>SUMIFS('Metales Pesados 2026'!L$7:L$468,'Metales Pesados 2026'!$E$7:$E$468,Grafico!$A10)</f>
        <v>0</v>
      </c>
      <c r="D10" s="26">
        <f>SUMIFS('Metales Pesados 2026'!M$7:M$468,'Metales Pesados 2026'!$E$7:$E$468,Grafico!$A10)</f>
        <v>0</v>
      </c>
      <c r="E10" s="26">
        <f>SUMIFS('Metales Pesados 2026'!N$7:N$468,'Metales Pesados 2026'!$E$7:$E$468,Grafico!$A10)</f>
        <v>0</v>
      </c>
      <c r="F10" s="26">
        <f>SUMIFS('Metales Pesados 2026'!O$7:O$468,'Metales Pesados 2026'!$E$7:$E$468,Grafico!$A10)</f>
        <v>0</v>
      </c>
      <c r="G10" s="26">
        <f>SUMIFS('Metales Pesados 2026'!P$7:P$468,'Metales Pesados 2026'!$E$7:$E$468,Grafico!$A10)</f>
        <v>0</v>
      </c>
      <c r="H10" s="26">
        <f>SUMIFS('Metales Pesados 2026'!Q$7:Q$468,'Metales Pesados 2026'!$E$7:$E$468,Grafico!$A10)</f>
        <v>0</v>
      </c>
      <c r="I10" s="26">
        <f>SUMIFS('Metales Pesados 2026'!R$7:R$468,'Metales Pesados 2026'!$E$7:$E$468,Grafico!$A10)</f>
        <v>0</v>
      </c>
      <c r="J10" s="26">
        <f>SUMIFS('Metales Pesados 2026'!S$7:S$468,'Metales Pesados 2026'!$E$7:$E$468,Grafico!$A10)</f>
        <v>0</v>
      </c>
      <c r="K10" s="26">
        <f>SUMIFS('Metales Pesados 2026'!T$7:T$468,'Metales Pesados 2026'!$E$7:$E$468,Grafico!$A10)</f>
        <v>0</v>
      </c>
      <c r="L10" s="26">
        <f>SUMIFS('Metales Pesados 2026'!U$7:U$468,'Metales Pesados 2026'!$E$7:$E$468,Grafico!$A10)</f>
        <v>0</v>
      </c>
      <c r="M10" s="31">
        <f>SUMIFS('Metales Pesados 2026'!V$7:V$468,'Metales Pesados 2026'!$E$7:$E$468,Grafico!$A10)</f>
        <v>0</v>
      </c>
    </row>
    <row r="11" spans="1:13" x14ac:dyDescent="0.3">
      <c r="A11" s="24" t="s">
        <v>8</v>
      </c>
      <c r="B11" s="30">
        <f>SUMIFS('Metales Pesados 2026'!K$7:K$468,'Metales Pesados 2026'!$E$7:$E$468,Grafico!$A11)</f>
        <v>0</v>
      </c>
      <c r="C11" s="26">
        <f>SUMIFS('Metales Pesados 2026'!L$7:L$468,'Metales Pesados 2026'!$E$7:$E$468,Grafico!$A11)</f>
        <v>0</v>
      </c>
      <c r="D11" s="26">
        <f>SUMIFS('Metales Pesados 2026'!M$7:M$468,'Metales Pesados 2026'!$E$7:$E$468,Grafico!$A11)</f>
        <v>0</v>
      </c>
      <c r="E11" s="26">
        <f>SUMIFS('Metales Pesados 2026'!N$7:N$468,'Metales Pesados 2026'!$E$7:$E$468,Grafico!$A11)</f>
        <v>0</v>
      </c>
      <c r="F11" s="26">
        <f>SUMIFS('Metales Pesados 2026'!O$7:O$468,'Metales Pesados 2026'!$E$7:$E$468,Grafico!$A11)</f>
        <v>0</v>
      </c>
      <c r="G11" s="26">
        <f>SUMIFS('Metales Pesados 2026'!P$7:P$468,'Metales Pesados 2026'!$E$7:$E$468,Grafico!$A11)</f>
        <v>0</v>
      </c>
      <c r="H11" s="26">
        <f>SUMIFS('Metales Pesados 2026'!Q$7:Q$468,'Metales Pesados 2026'!$E$7:$E$468,Grafico!$A11)</f>
        <v>0</v>
      </c>
      <c r="I11" s="26">
        <f>SUMIFS('Metales Pesados 2026'!R$7:R$468,'Metales Pesados 2026'!$E$7:$E$468,Grafico!$A11)</f>
        <v>0</v>
      </c>
      <c r="J11" s="26">
        <f>SUMIFS('Metales Pesados 2026'!S$7:S$468,'Metales Pesados 2026'!$E$7:$E$468,Grafico!$A11)</f>
        <v>0</v>
      </c>
      <c r="K11" s="26">
        <f>SUMIFS('Metales Pesados 2026'!T$7:T$468,'Metales Pesados 2026'!$E$7:$E$468,Grafico!$A11)</f>
        <v>0</v>
      </c>
      <c r="L11" s="26">
        <f>SUMIFS('Metales Pesados 2026'!U$7:U$468,'Metales Pesados 2026'!$E$7:$E$468,Grafico!$A11)</f>
        <v>0</v>
      </c>
      <c r="M11" s="31">
        <f>SUMIFS('Metales Pesados 2026'!V$7:V$468,'Metales Pesados 2026'!$E$7:$E$468,Grafico!$A11)</f>
        <v>0</v>
      </c>
    </row>
    <row r="12" spans="1:13" x14ac:dyDescent="0.3">
      <c r="A12" s="24" t="s">
        <v>537</v>
      </c>
      <c r="B12" s="30">
        <f>SUMIFS('Metales Pesados 2026'!K$7:K$468,'Metales Pesados 2026'!$E$7:$E$468,Grafico!$A12)</f>
        <v>0</v>
      </c>
      <c r="C12" s="26">
        <f>SUMIFS('Metales Pesados 2026'!L$7:L$468,'Metales Pesados 2026'!$E$7:$E$468,Grafico!$A12)</f>
        <v>0</v>
      </c>
      <c r="D12" s="26">
        <f>SUMIFS('Metales Pesados 2026'!M$7:M$468,'Metales Pesados 2026'!$E$7:$E$468,Grafico!$A12)</f>
        <v>0</v>
      </c>
      <c r="E12" s="26">
        <f>SUMIFS('Metales Pesados 2026'!N$7:N$468,'Metales Pesados 2026'!$E$7:$E$468,Grafico!$A12)</f>
        <v>0</v>
      </c>
      <c r="F12" s="26">
        <f>SUMIFS('Metales Pesados 2026'!O$7:O$468,'Metales Pesados 2026'!$E$7:$E$468,Grafico!$A12)</f>
        <v>0</v>
      </c>
      <c r="G12" s="26">
        <f>SUMIFS('Metales Pesados 2026'!P$7:P$468,'Metales Pesados 2026'!$E$7:$E$468,Grafico!$A12)</f>
        <v>0</v>
      </c>
      <c r="H12" s="26">
        <f>SUMIFS('Metales Pesados 2026'!Q$7:Q$468,'Metales Pesados 2026'!$E$7:$E$468,Grafico!$A12)</f>
        <v>0</v>
      </c>
      <c r="I12" s="26">
        <f>SUMIFS('Metales Pesados 2026'!R$7:R$468,'Metales Pesados 2026'!$E$7:$E$468,Grafico!$A12)</f>
        <v>0</v>
      </c>
      <c r="J12" s="26">
        <f>SUMIFS('Metales Pesados 2026'!S$7:S$468,'Metales Pesados 2026'!$E$7:$E$468,Grafico!$A12)</f>
        <v>0</v>
      </c>
      <c r="K12" s="26">
        <f>SUMIFS('Metales Pesados 2026'!T$7:T$468,'Metales Pesados 2026'!$E$7:$E$468,Grafico!$A12)</f>
        <v>0</v>
      </c>
      <c r="L12" s="26">
        <f>SUMIFS('Metales Pesados 2026'!U$7:U$468,'Metales Pesados 2026'!$E$7:$E$468,Grafico!$A12)</f>
        <v>0</v>
      </c>
      <c r="M12" s="31">
        <f>SUMIFS('Metales Pesados 2026'!V$7:V$468,'Metales Pesados 2026'!$E$7:$E$468,Grafico!$A12)</f>
        <v>0</v>
      </c>
    </row>
    <row r="13" spans="1:13" x14ac:dyDescent="0.3">
      <c r="A13" s="24" t="s">
        <v>173</v>
      </c>
      <c r="B13" s="30">
        <f>SUMIFS('Metales Pesados 2026'!K$7:K$468,'Metales Pesados 2026'!$E$7:$E$468,Grafico!$A13)</f>
        <v>0</v>
      </c>
      <c r="C13" s="26">
        <f>SUMIFS('Metales Pesados 2026'!L$7:L$468,'Metales Pesados 2026'!$E$7:$E$468,Grafico!$A13)</f>
        <v>0</v>
      </c>
      <c r="D13" s="26">
        <f>SUMIFS('Metales Pesados 2026'!M$7:M$468,'Metales Pesados 2026'!$E$7:$E$468,Grafico!$A13)</f>
        <v>0</v>
      </c>
      <c r="E13" s="26">
        <f>SUMIFS('Metales Pesados 2026'!N$7:N$468,'Metales Pesados 2026'!$E$7:$E$468,Grafico!$A13)</f>
        <v>0</v>
      </c>
      <c r="F13" s="26">
        <f>SUMIFS('Metales Pesados 2026'!O$7:O$468,'Metales Pesados 2026'!$E$7:$E$468,Grafico!$A13)</f>
        <v>0</v>
      </c>
      <c r="G13" s="26">
        <f>SUMIFS('Metales Pesados 2026'!P$7:P$468,'Metales Pesados 2026'!$E$7:$E$468,Grafico!$A13)</f>
        <v>0</v>
      </c>
      <c r="H13" s="26">
        <f>SUMIFS('Metales Pesados 2026'!Q$7:Q$468,'Metales Pesados 2026'!$E$7:$E$468,Grafico!$A13)</f>
        <v>0</v>
      </c>
      <c r="I13" s="26">
        <f>SUMIFS('Metales Pesados 2026'!R$7:R$468,'Metales Pesados 2026'!$E$7:$E$468,Grafico!$A13)</f>
        <v>0</v>
      </c>
      <c r="J13" s="26">
        <f>SUMIFS('Metales Pesados 2026'!S$7:S$468,'Metales Pesados 2026'!$E$7:$E$468,Grafico!$A13)</f>
        <v>0</v>
      </c>
      <c r="K13" s="26">
        <f>SUMIFS('Metales Pesados 2026'!T$7:T$468,'Metales Pesados 2026'!$E$7:$E$468,Grafico!$A13)</f>
        <v>0</v>
      </c>
      <c r="L13" s="26">
        <f>SUMIFS('Metales Pesados 2026'!U$7:U$468,'Metales Pesados 2026'!$E$7:$E$468,Grafico!$A13)</f>
        <v>0</v>
      </c>
      <c r="M13" s="31">
        <f>SUMIFS('Metales Pesados 2026'!V$7:V$468,'Metales Pesados 2026'!$E$7:$E$468,Grafico!$A13)</f>
        <v>0</v>
      </c>
    </row>
    <row r="14" spans="1:13" x14ac:dyDescent="0.3">
      <c r="A14" s="24" t="s">
        <v>168</v>
      </c>
      <c r="B14" s="30">
        <f>SUMIFS('Metales Pesados 2026'!K$7:K$468,'Metales Pesados 2026'!$E$7:$E$468,Grafico!$A14)</f>
        <v>506</v>
      </c>
      <c r="C14" s="26">
        <f>SUMIFS('Metales Pesados 2026'!L$7:L$468,'Metales Pesados 2026'!$E$7:$E$468,Grafico!$A14)</f>
        <v>121</v>
      </c>
      <c r="D14" s="26">
        <f>SUMIFS('Metales Pesados 2026'!M$7:M$468,'Metales Pesados 2026'!$E$7:$E$468,Grafico!$A14)</f>
        <v>6</v>
      </c>
      <c r="E14" s="26">
        <f>SUMIFS('Metales Pesados 2026'!N$7:N$468,'Metales Pesados 2026'!$E$7:$E$468,Grafico!$A14)</f>
        <v>0</v>
      </c>
      <c r="F14" s="26">
        <f>SUMIFS('Metales Pesados 2026'!O$7:O$468,'Metales Pesados 2026'!$E$7:$E$468,Grafico!$A14)</f>
        <v>0</v>
      </c>
      <c r="G14" s="26">
        <f>SUMIFS('Metales Pesados 2026'!P$7:P$468,'Metales Pesados 2026'!$E$7:$E$468,Grafico!$A14)</f>
        <v>0</v>
      </c>
      <c r="H14" s="26">
        <f>SUMIFS('Metales Pesados 2026'!Q$7:Q$468,'Metales Pesados 2026'!$E$7:$E$468,Grafico!$A14)</f>
        <v>0</v>
      </c>
      <c r="I14" s="26">
        <f>SUMIFS('Metales Pesados 2026'!R$7:R$468,'Metales Pesados 2026'!$E$7:$E$468,Grafico!$A14)</f>
        <v>0</v>
      </c>
      <c r="J14" s="26">
        <f>SUMIFS('Metales Pesados 2026'!S$7:S$468,'Metales Pesados 2026'!$E$7:$E$468,Grafico!$A14)</f>
        <v>0</v>
      </c>
      <c r="K14" s="26">
        <f>SUMIFS('Metales Pesados 2026'!T$7:T$468,'Metales Pesados 2026'!$E$7:$E$468,Grafico!$A14)</f>
        <v>0</v>
      </c>
      <c r="L14" s="26">
        <f>SUMIFS('Metales Pesados 2026'!U$7:U$468,'Metales Pesados 2026'!$E$7:$E$468,Grafico!$A14)</f>
        <v>0</v>
      </c>
      <c r="M14" s="31">
        <f>SUMIFS('Metales Pesados 2026'!V$7:V$468,'Metales Pesados 2026'!$E$7:$E$468,Grafico!$A14)</f>
        <v>0</v>
      </c>
    </row>
    <row r="15" spans="1:13" ht="15" thickBot="1" x14ac:dyDescent="0.35">
      <c r="A15" s="25" t="s">
        <v>22</v>
      </c>
      <c r="B15" s="32">
        <f>SUMIFS('Metales Pesados 2026'!K$7:K$468,'Metales Pesados 2026'!$E$7:$E$468,Grafico!$A15)</f>
        <v>0</v>
      </c>
      <c r="C15" s="33">
        <f>SUMIFS('Metales Pesados 2026'!L$7:L$468,'Metales Pesados 2026'!$E$7:$E$468,Grafico!$A15)</f>
        <v>0</v>
      </c>
      <c r="D15" s="33">
        <f>SUMIFS('Metales Pesados 2026'!M$7:M$468,'Metales Pesados 2026'!$E$7:$E$468,Grafico!$A15)</f>
        <v>0</v>
      </c>
      <c r="E15" s="33">
        <f>SUMIFS('Metales Pesados 2026'!N$7:N$468,'Metales Pesados 2026'!$E$7:$E$468,Grafico!$A15)</f>
        <v>0</v>
      </c>
      <c r="F15" s="33">
        <f>SUMIFS('Metales Pesados 2026'!O$7:O$468,'Metales Pesados 2026'!$E$7:$E$468,Grafico!$A15)</f>
        <v>0</v>
      </c>
      <c r="G15" s="33">
        <f>SUMIFS('Metales Pesados 2026'!P$7:P$468,'Metales Pesados 2026'!$E$7:$E$468,Grafico!$A15)</f>
        <v>0</v>
      </c>
      <c r="H15" s="33">
        <f>SUMIFS('Metales Pesados 2026'!Q$7:Q$468,'Metales Pesados 2026'!$E$7:$E$468,Grafico!$A15)</f>
        <v>0</v>
      </c>
      <c r="I15" s="33">
        <f>SUMIFS('Metales Pesados 2026'!R$7:R$468,'Metales Pesados 2026'!$E$7:$E$468,Grafico!$A15)</f>
        <v>0</v>
      </c>
      <c r="J15" s="33">
        <f>SUMIFS('Metales Pesados 2026'!S$7:S$468,'Metales Pesados 2026'!$E$7:$E$468,Grafico!$A15)</f>
        <v>0</v>
      </c>
      <c r="K15" s="33">
        <f>SUMIFS('Metales Pesados 2026'!T$7:T$468,'Metales Pesados 2026'!$E$7:$E$468,Grafico!$A15)</f>
        <v>0</v>
      </c>
      <c r="L15" s="33">
        <f>SUMIFS('Metales Pesados 2026'!U$7:U$468,'Metales Pesados 2026'!$E$7:$E$468,Grafico!$A15)</f>
        <v>0</v>
      </c>
      <c r="M15" s="34">
        <f>SUMIFS('Metales Pesados 2026'!V$7:V$468,'Metales Pesados 2026'!$E$7:$E$468,Grafico!$A15)</f>
        <v>0</v>
      </c>
    </row>
  </sheetData>
  <sortState xmlns:xlrd2="http://schemas.microsoft.com/office/spreadsheetml/2017/richdata2" ref="A18:A457">
    <sortCondition ref="A18:A4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Metales Pesados 2026</vt:lpstr>
      <vt:lpstr>Resumen</vt:lpstr>
      <vt:lpstr>Trimestral</vt:lpstr>
      <vt:lpstr>Reporte de Avance</vt:lpstr>
      <vt:lpstr>Reporte UE 400</vt:lpstr>
      <vt:lpstr>Meta_2026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Pinedo</dc:creator>
  <cp:lastModifiedBy>José Pinedo</cp:lastModifiedBy>
  <dcterms:created xsi:type="dcterms:W3CDTF">2023-01-11T13:58:55Z</dcterms:created>
  <dcterms:modified xsi:type="dcterms:W3CDTF">2026-03-11T13:58:02Z</dcterms:modified>
</cp:coreProperties>
</file>